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675" tabRatio="850"/>
  </bookViews>
  <sheets>
    <sheet name="收支预算总表" sheetId="109" r:id="rId1"/>
    <sheet name="支出预算表" sheetId="111" r:id="rId2"/>
    <sheet name="收入预算表" sheetId="1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<sst xmlns="http://schemas.openxmlformats.org/spreadsheetml/2006/main" count="107" uniqueCount="64">
  <si>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t>2024年度收支预算总表</t>
  </si>
  <si>
    <t>单位：万元</t>
  </si>
  <si>
    <t>项目</t>
  </si>
  <si>
    <t>2012年预算
(董事会通过)</t>
  </si>
  <si>
    <t>2012年执行数</t>
  </si>
  <si>
    <t>2013预算数
(万元)</t>
  </si>
  <si>
    <t>2013执行数
(万元)</t>
  </si>
  <si>
    <t>2014上报金额
(万元)</t>
  </si>
  <si>
    <t>2014年预算（万元）</t>
  </si>
  <si>
    <t>2014年执行（万元）</t>
  </si>
  <si>
    <t>2014年完成比列</t>
  </si>
  <si>
    <t>预算数</t>
  </si>
  <si>
    <t>备    注</t>
  </si>
  <si>
    <t>1、年度学费、住宿费收入</t>
  </si>
  <si>
    <t>学费按95%计算</t>
  </si>
  <si>
    <t>2、财政及科研收入</t>
  </si>
  <si>
    <t>3、上级补助收入</t>
  </si>
  <si>
    <t>4、新增银行借款</t>
  </si>
  <si>
    <t>5、其他收入</t>
  </si>
  <si>
    <t>收入合计</t>
  </si>
  <si>
    <t>1、人员经费</t>
  </si>
  <si>
    <t>2、日常公务支出</t>
  </si>
  <si>
    <t>3、教学专项支出</t>
  </si>
  <si>
    <t>4、科研支出</t>
  </si>
  <si>
    <t>5、购置经费</t>
  </si>
  <si>
    <t>6、工程建设</t>
  </si>
  <si>
    <t>7、上缴广外管理费</t>
  </si>
  <si>
    <t>8、归还各项借款</t>
  </si>
  <si>
    <t>9、利息支出</t>
  </si>
  <si>
    <t>10、二期建设支出</t>
  </si>
  <si>
    <t>11、土地</t>
  </si>
  <si>
    <t>12、预留资金</t>
  </si>
  <si>
    <t>支出合计</t>
  </si>
  <si>
    <t>2024年度支出预算表</t>
  </si>
  <si>
    <t>合   计</t>
  </si>
  <si>
    <r>
      <rPr>
        <b/>
        <u/>
        <sz val="16"/>
        <rFont val="Times New Roman"/>
        <charset val="134"/>
      </rPr>
      <t xml:space="preserve"> 2024</t>
    </r>
    <r>
      <rPr>
        <b/>
        <u/>
        <sz val="16"/>
        <rFont val="宋体"/>
        <charset val="134"/>
      </rPr>
      <t>年</t>
    </r>
    <r>
      <rPr>
        <b/>
        <u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学费、住宿费测算表</t>
    </r>
    <r>
      <rPr>
        <b/>
        <sz val="16"/>
        <rFont val="Times New Roman"/>
        <charset val="134"/>
      </rPr>
      <t xml:space="preserve">                                             </t>
    </r>
  </si>
  <si>
    <t>金额单位：万元</t>
  </si>
  <si>
    <t>序号</t>
  </si>
  <si>
    <t>年级</t>
  </si>
  <si>
    <t>层次</t>
  </si>
  <si>
    <t>学生
人数</t>
  </si>
  <si>
    <t>学费标准</t>
  </si>
  <si>
    <t>住宿费标准</t>
  </si>
  <si>
    <t>代收费标准</t>
  </si>
  <si>
    <t>学费收入
(万元)</t>
  </si>
  <si>
    <t>住宿费收入
(万元)</t>
  </si>
  <si>
    <t>收入合计
 (万元)</t>
  </si>
  <si>
    <t>备注</t>
  </si>
  <si>
    <r>
      <rPr>
        <sz val="10"/>
        <rFont val="Times New Roman"/>
        <charset val="134"/>
      </rPr>
      <t xml:space="preserve">2021级
</t>
    </r>
  </si>
  <si>
    <t>本科(外语专业)</t>
  </si>
  <si>
    <t>本科(双语教学)</t>
  </si>
  <si>
    <t>本科(非外语专业)</t>
  </si>
  <si>
    <t>2+2中外学费互换项目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</si>
  <si>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 xml:space="preserve">级
</t>
    </r>
  </si>
  <si>
    <t>本科(计算机及新闻传播类)</t>
  </si>
  <si>
    <r>
      <rPr>
        <sz val="10"/>
        <rFont val="Times New Roman"/>
        <charset val="134"/>
      </rPr>
      <t xml:space="preserve">2023级
</t>
    </r>
  </si>
  <si>
    <t>本科(播音与主持艺术)</t>
  </si>
  <si>
    <t>专升本（外语类专业）</t>
  </si>
  <si>
    <t>专升本（非语类专业）</t>
  </si>
  <si>
    <t>专升本（计算机类）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</si>
  <si>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 xml:space="preserve">级
</t>
    </r>
  </si>
  <si>
    <r>
      <rPr>
        <sz val="10"/>
        <rFont val="Times New Roman"/>
        <charset val="134"/>
      </rPr>
      <t xml:space="preserve">小    </t>
    </r>
    <r>
      <rPr>
        <sz val="10"/>
        <rFont val="宋体"/>
        <charset val="134"/>
      </rPr>
      <t>计</t>
    </r>
  </si>
  <si>
    <t>上年欠费催收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</si>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</sst>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  <numFmt numFmtId="178" formatCode="#,##0.00_);[Red]\(#,##0.00\)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6"/>
      <name val="Times New Roman"/>
      <charset val="134"/>
    </font>
    <font>
      <b/>
      <u/>
      <sz val="16"/>
      <name val="宋体"/>
      <charset val="134"/>
    </font>
    <font>
      <b/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6" fillId="0" borderId="0"/>
    <xf numFmtId="0" fontId="46" fillId="0" borderId="0"/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53" applyFont="1" applyAlignment="1">
      <alignment vertical="center"/>
    </xf>
    <xf numFmtId="0" fontId="2" fillId="0" borderId="0" xfId="53" applyFont="1" applyAlignment="1">
      <alignment horizontal="center" vertical="center"/>
    </xf>
    <xf numFmtId="0" fontId="3" fillId="0" borderId="0" xfId="53" applyFont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 wrapText="1"/>
    </xf>
    <xf numFmtId="0" fontId="4" fillId="0" borderId="1" xfId="53" applyFont="1" applyBorder="1" applyAlignment="1">
      <alignment vertical="center"/>
    </xf>
    <xf numFmtId="176" fontId="6" fillId="0" borderId="1" xfId="70" applyNumberFormat="1" applyFont="1" applyBorder="1" applyAlignment="1">
      <alignment horizontal="center" vertical="center"/>
    </xf>
    <xf numFmtId="176" fontId="4" fillId="0" borderId="1" xfId="7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4" fillId="0" borderId="3" xfId="53" applyFont="1" applyBorder="1" applyAlignment="1">
      <alignment horizontal="center" vertical="center"/>
    </xf>
    <xf numFmtId="0" fontId="5" fillId="0" borderId="3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5" fillId="0" borderId="7" xfId="53" applyFont="1" applyBorder="1" applyAlignment="1">
      <alignment horizontal="center" vertical="center" wrapText="1"/>
    </xf>
    <xf numFmtId="0" fontId="5" fillId="2" borderId="8" xfId="53" applyFont="1" applyFill="1" applyBorder="1" applyAlignment="1">
      <alignment horizontal="center" vertical="center"/>
    </xf>
    <xf numFmtId="0" fontId="5" fillId="2" borderId="9" xfId="53" applyFont="1" applyFill="1" applyBorder="1" applyAlignment="1">
      <alignment horizontal="center" vertical="center"/>
    </xf>
    <xf numFmtId="176" fontId="5" fillId="2" borderId="1" xfId="7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4" fillId="0" borderId="8" xfId="53" applyFont="1" applyBorder="1" applyAlignment="1">
      <alignment vertical="center"/>
    </xf>
    <xf numFmtId="0" fontId="4" fillId="0" borderId="9" xfId="53" applyFont="1" applyBorder="1" applyAlignment="1">
      <alignment vertical="center"/>
    </xf>
    <xf numFmtId="0" fontId="5" fillId="2" borderId="1" xfId="53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8" fillId="0" borderId="0" xfId="53" applyFont="1" applyAlignment="1">
      <alignment horizontal="center" vertical="center"/>
    </xf>
    <xf numFmtId="43" fontId="5" fillId="0" borderId="1" xfId="7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4" fillId="0" borderId="4" xfId="53" applyFont="1" applyBorder="1" applyAlignment="1">
      <alignment horizontal="left" vertical="center" wrapText="1"/>
    </xf>
    <xf numFmtId="0" fontId="4" fillId="0" borderId="2" xfId="53" applyFont="1" applyBorder="1" applyAlignment="1">
      <alignment horizontal="left" vertical="center" wrapText="1"/>
    </xf>
    <xf numFmtId="0" fontId="4" fillId="0" borderId="3" xfId="53" applyFont="1" applyBorder="1" applyAlignment="1">
      <alignment horizontal="left" vertical="center" wrapText="1"/>
    </xf>
    <xf numFmtId="0" fontId="4" fillId="0" borderId="1" xfId="53" applyFont="1" applyBorder="1" applyAlignment="1">
      <alignment horizontal="center" vertical="top" wrapText="1"/>
    </xf>
    <xf numFmtId="43" fontId="7" fillId="2" borderId="1" xfId="79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0" fontId="13" fillId="4" borderId="1" xfId="56" applyFont="1" applyFill="1" applyBorder="1" applyAlignment="1">
      <alignment horizontal="center" vertical="center" wrapText="1"/>
    </xf>
    <xf numFmtId="0" fontId="13" fillId="5" borderId="1" xfId="5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4" fontId="14" fillId="0" borderId="1" xfId="0" applyNumberFormat="1" applyFont="1" applyBorder="1" applyAlignment="1">
      <alignment horizontal="right" vertical="center"/>
    </xf>
    <xf numFmtId="43" fontId="5" fillId="3" borderId="1" xfId="56" applyNumberFormat="1" applyFont="1" applyFill="1" applyBorder="1" applyAlignment="1">
      <alignment vertical="center"/>
    </xf>
    <xf numFmtId="177" fontId="5" fillId="3" borderId="1" xfId="49" applyNumberFormat="1" applyFont="1" applyFill="1" applyBorder="1" applyAlignment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indent="1"/>
    </xf>
    <xf numFmtId="0" fontId="4" fillId="3" borderId="1" xfId="56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1" xfId="56" applyFont="1" applyFill="1" applyBorder="1" applyAlignment="1">
      <alignment horizontal="center" vertical="center" wrapText="1"/>
    </xf>
    <xf numFmtId="0" fontId="13" fillId="3" borderId="1" xfId="56" applyFont="1" applyFill="1" applyBorder="1" applyAlignment="1">
      <alignment horizontal="center" vertical="center" wrapText="1"/>
    </xf>
    <xf numFmtId="10" fontId="5" fillId="3" borderId="1" xfId="56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4" fillId="3" borderId="1" xfId="56" applyNumberFormat="1" applyFont="1" applyFill="1" applyBorder="1" applyAlignment="1">
      <alignment vertical="center" wrapText="1"/>
    </xf>
    <xf numFmtId="43" fontId="14" fillId="0" borderId="1" xfId="1" applyFont="1" applyBorder="1" applyAlignment="1">
      <alignment vertical="center"/>
    </xf>
    <xf numFmtId="43" fontId="20" fillId="0" borderId="0" xfId="1" applyFont="1" applyAlignment="1">
      <alignment vertical="center"/>
    </xf>
    <xf numFmtId="43" fontId="20" fillId="3" borderId="1" xfId="1" applyFont="1" applyFill="1" applyBorder="1" applyAlignment="1">
      <alignment vertical="center"/>
    </xf>
    <xf numFmtId="178" fontId="15" fillId="3" borderId="1" xfId="56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0" fontId="22" fillId="3" borderId="1" xfId="56" applyFont="1" applyFill="1" applyBorder="1" applyAlignment="1">
      <alignment horizontal="center" vertical="center"/>
    </xf>
    <xf numFmtId="0" fontId="22" fillId="4" borderId="1" xfId="56" applyFont="1" applyFill="1" applyBorder="1" applyAlignment="1">
      <alignment horizontal="center" vertical="center" wrapText="1"/>
    </xf>
    <xf numFmtId="0" fontId="22" fillId="5" borderId="1" xfId="56" applyFont="1" applyFill="1" applyBorder="1" applyAlignment="1">
      <alignment horizontal="center" vertical="center" wrapText="1"/>
    </xf>
    <xf numFmtId="0" fontId="13" fillId="3" borderId="1" xfId="56" applyFont="1" applyFill="1" applyBorder="1" applyAlignment="1">
      <alignment horizontal="left" vertical="center"/>
    </xf>
    <xf numFmtId="0" fontId="13" fillId="3" borderId="1" xfId="56" applyFont="1" applyFill="1" applyBorder="1" applyAlignment="1">
      <alignment vertical="center"/>
    </xf>
    <xf numFmtId="0" fontId="23" fillId="3" borderId="1" xfId="56" applyFont="1" applyFill="1" applyBorder="1" applyAlignment="1">
      <alignment horizontal="center" vertical="center"/>
    </xf>
    <xf numFmtId="43" fontId="7" fillId="3" borderId="1" xfId="56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3" borderId="1" xfId="56" applyFont="1" applyFill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22" fillId="3" borderId="1" xfId="56" applyNumberFormat="1" applyFont="1" applyFill="1" applyBorder="1" applyAlignment="1">
      <alignment horizontal="center" vertical="center" wrapText="1"/>
    </xf>
    <xf numFmtId="0" fontId="22" fillId="3" borderId="1" xfId="56" applyFont="1" applyFill="1" applyBorder="1" applyAlignment="1">
      <alignment horizontal="center" vertical="center" wrapText="1"/>
    </xf>
    <xf numFmtId="178" fontId="13" fillId="3" borderId="1" xfId="1" applyNumberFormat="1" applyFont="1" applyFill="1" applyBorder="1" applyAlignment="1">
      <alignment vertical="center"/>
    </xf>
    <xf numFmtId="0" fontId="4" fillId="3" borderId="1" xfId="56" applyFont="1" applyFill="1" applyBorder="1" applyAlignment="1">
      <alignment vertical="center" wrapText="1"/>
    </xf>
    <xf numFmtId="178" fontId="19" fillId="0" borderId="1" xfId="0" applyNumberFormat="1" applyFont="1" applyBorder="1">
      <alignment vertical="center"/>
    </xf>
    <xf numFmtId="178" fontId="19" fillId="0" borderId="1" xfId="0" applyNumberFormat="1" applyFont="1" applyFill="1" applyBorder="1">
      <alignment vertical="center"/>
    </xf>
    <xf numFmtId="178" fontId="23" fillId="3" borderId="1" xfId="1" applyNumberFormat="1" applyFont="1" applyFill="1" applyBorder="1" applyAlignment="1">
      <alignment vertical="center"/>
    </xf>
    <xf numFmtId="0" fontId="8" fillId="3" borderId="1" xfId="56" applyNumberFormat="1" applyFont="1" applyFill="1" applyBorder="1" applyAlignment="1">
      <alignment vertical="center" wrapText="1"/>
    </xf>
    <xf numFmtId="178" fontId="25" fillId="3" borderId="1" xfId="56" applyNumberFormat="1" applyFont="1" applyFill="1" applyBorder="1" applyAlignment="1">
      <alignment vertical="center"/>
    </xf>
    <xf numFmtId="43" fontId="0" fillId="0" borderId="0" xfId="0" applyNumberFormat="1" applyAlignment="1">
      <alignment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" xfId="50"/>
    <cellStyle name="常规 11" xfId="51"/>
    <cellStyle name="常规 12" xfId="52"/>
    <cellStyle name="常规 2" xfId="53"/>
    <cellStyle name="常规 2 2" xfId="54"/>
    <cellStyle name="常规 2 3" xfId="55"/>
    <cellStyle name="常规 3" xfId="56"/>
    <cellStyle name="常规 3 2" xfId="57"/>
    <cellStyle name="常规 3 2 2" xfId="58"/>
    <cellStyle name="常规 3 3" xfId="59"/>
    <cellStyle name="常规 4" xfId="60"/>
    <cellStyle name="常规 4 2" xfId="61"/>
    <cellStyle name="常规 4 3" xfId="62"/>
    <cellStyle name="常规 5" xfId="63"/>
    <cellStyle name="常规 6" xfId="64"/>
    <cellStyle name="常规 7" xfId="65"/>
    <cellStyle name="常规 8" xfId="66"/>
    <cellStyle name="常规 9" xfId="67"/>
    <cellStyle name="货币 2" xfId="68"/>
    <cellStyle name="货币 3" xfId="69"/>
    <cellStyle name="千位分隔 2" xfId="70"/>
    <cellStyle name="千位分隔 2 2" xfId="71"/>
    <cellStyle name="千位分隔 2 3" xfId="72"/>
    <cellStyle name="千位分隔 3" xfId="73"/>
    <cellStyle name="千位分隔 3 2" xfId="74"/>
    <cellStyle name="千位分隔 3 2 2" xfId="75"/>
    <cellStyle name="千位分隔 3 3" xfId="76"/>
    <cellStyle name="千位分隔 4" xfId="77"/>
    <cellStyle name="千位分隔 4 2" xfId="78"/>
    <cellStyle name="千位分隔 5" xfId="79"/>
    <cellStyle name="千位分隔 6" xfId="80"/>
    <cellStyle name="千位分隔 7" xfId="81"/>
  </cellStyles>
  <tableStyles count="0" defaultTableStyle="TableStyleMedium2" defaultPivotStyle="PivotStyleLight16"/>
  <colors>
    <mruColors>
      <color rgb="00FFFFCC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L25"/>
  <sheetViews>
    <sheetView tabSelected="1" topLeftCell="A4" workbookViewId="0">
      <selection activeCell="A19" sqref="A19:J19"/>
    </sheetView>
  </sheetViews>
  <sheetFormatPr defaultColWidth="9" defaultRowHeight="13.5"/>
  <cols>
    <col min="1" max="1" width="30.25" customWidth="1"/>
    <col min="2" max="2" width="12.5" hidden="1" customWidth="1"/>
    <col min="3" max="3" width="10.5" hidden="1" customWidth="1"/>
    <col min="4" max="5" width="12.5" hidden="1" customWidth="1"/>
    <col min="6" max="6" width="14.125" hidden="1" customWidth="1"/>
    <col min="7" max="7" width="12.125" hidden="1" customWidth="1"/>
    <col min="8" max="8" width="11.875" hidden="1" customWidth="1"/>
    <col min="9" max="9" width="11.625" hidden="1" customWidth="1"/>
    <col min="10" max="10" width="23.625" style="64" customWidth="1"/>
    <col min="11" max="11" width="55.375" style="39" customWidth="1"/>
    <col min="194" max="194" width="4.75" customWidth="1"/>
    <col min="195" max="195" width="2.875" customWidth="1"/>
    <col min="196" max="196" width="27.25" customWidth="1"/>
    <col min="197" max="198" width="9" hidden="1" customWidth="1"/>
    <col min="199" max="199" width="13" customWidth="1"/>
    <col min="200" max="200" width="13.625" customWidth="1"/>
    <col min="201" max="201" width="28.875" customWidth="1"/>
    <col min="202" max="202" width="9" hidden="1" customWidth="1"/>
    <col min="450" max="450" width="4.75" customWidth="1"/>
    <col min="451" max="451" width="2.875" customWidth="1"/>
    <col min="452" max="452" width="27.25" customWidth="1"/>
    <col min="453" max="454" width="9" hidden="1" customWidth="1"/>
    <col min="455" max="455" width="13" customWidth="1"/>
    <col min="456" max="456" width="13.625" customWidth="1"/>
    <col min="457" max="457" width="28.875" customWidth="1"/>
    <col min="458" max="458" width="9" hidden="1" customWidth="1"/>
    <col min="706" max="706" width="4.75" customWidth="1"/>
    <col min="707" max="707" width="2.875" customWidth="1"/>
    <col min="708" max="708" width="27.25" customWidth="1"/>
    <col min="709" max="710" width="9" hidden="1" customWidth="1"/>
    <col min="711" max="711" width="13" customWidth="1"/>
    <col min="712" max="712" width="13.625" customWidth="1"/>
    <col min="713" max="713" width="28.875" customWidth="1"/>
    <col min="714" max="714" width="9" hidden="1" customWidth="1"/>
    <col min="962" max="962" width="4.75" customWidth="1"/>
    <col min="963" max="963" width="2.875" customWidth="1"/>
    <col min="964" max="964" width="27.25" customWidth="1"/>
    <col min="965" max="966" width="9" hidden="1" customWidth="1"/>
    <col min="967" max="967" width="13" customWidth="1"/>
    <col min="968" max="968" width="13.625" customWidth="1"/>
    <col min="969" max="969" width="28.875" customWidth="1"/>
    <col min="970" max="970" width="9" hidden="1" customWidth="1"/>
    <col min="1218" max="1218" width="4.75" customWidth="1"/>
    <col min="1219" max="1219" width="2.875" customWidth="1"/>
    <col min="1220" max="1220" width="27.25" customWidth="1"/>
    <col min="1221" max="1222" width="9" hidden="1" customWidth="1"/>
    <col min="1223" max="1223" width="13" customWidth="1"/>
    <col min="1224" max="1224" width="13.625" customWidth="1"/>
    <col min="1225" max="1225" width="28.875" customWidth="1"/>
    <col min="1226" max="1226" width="9" hidden="1" customWidth="1"/>
    <col min="1474" max="1474" width="4.75" customWidth="1"/>
    <col min="1475" max="1475" width="2.875" customWidth="1"/>
    <col min="1476" max="1476" width="27.25" customWidth="1"/>
    <col min="1477" max="1478" width="9" hidden="1" customWidth="1"/>
    <col min="1479" max="1479" width="13" customWidth="1"/>
    <col min="1480" max="1480" width="13.625" customWidth="1"/>
    <col min="1481" max="1481" width="28.875" customWidth="1"/>
    <col min="1482" max="1482" width="9" hidden="1" customWidth="1"/>
    <col min="1730" max="1730" width="4.75" customWidth="1"/>
    <col min="1731" max="1731" width="2.875" customWidth="1"/>
    <col min="1732" max="1732" width="27.25" customWidth="1"/>
    <col min="1733" max="1734" width="9" hidden="1" customWidth="1"/>
    <col min="1735" max="1735" width="13" customWidth="1"/>
    <col min="1736" max="1736" width="13.625" customWidth="1"/>
    <col min="1737" max="1737" width="28.875" customWidth="1"/>
    <col min="1738" max="1738" width="9" hidden="1" customWidth="1"/>
    <col min="1986" max="1986" width="4.75" customWidth="1"/>
    <col min="1987" max="1987" width="2.875" customWidth="1"/>
    <col min="1988" max="1988" width="27.25" customWidth="1"/>
    <col min="1989" max="1990" width="9" hidden="1" customWidth="1"/>
    <col min="1991" max="1991" width="13" customWidth="1"/>
    <col min="1992" max="1992" width="13.625" customWidth="1"/>
    <col min="1993" max="1993" width="28.875" customWidth="1"/>
    <col min="1994" max="1994" width="9" hidden="1" customWidth="1"/>
    <col min="2242" max="2242" width="4.75" customWidth="1"/>
    <col min="2243" max="2243" width="2.875" customWidth="1"/>
    <col min="2244" max="2244" width="27.25" customWidth="1"/>
    <col min="2245" max="2246" width="9" hidden="1" customWidth="1"/>
    <col min="2247" max="2247" width="13" customWidth="1"/>
    <col min="2248" max="2248" width="13.625" customWidth="1"/>
    <col min="2249" max="2249" width="28.875" customWidth="1"/>
    <col min="2250" max="2250" width="9" hidden="1" customWidth="1"/>
    <col min="2498" max="2498" width="4.75" customWidth="1"/>
    <col min="2499" max="2499" width="2.875" customWidth="1"/>
    <col min="2500" max="2500" width="27.25" customWidth="1"/>
    <col min="2501" max="2502" width="9" hidden="1" customWidth="1"/>
    <col min="2503" max="2503" width="13" customWidth="1"/>
    <col min="2504" max="2504" width="13.625" customWidth="1"/>
    <col min="2505" max="2505" width="28.875" customWidth="1"/>
    <col min="2506" max="2506" width="9" hidden="1" customWidth="1"/>
    <col min="2754" max="2754" width="4.75" customWidth="1"/>
    <col min="2755" max="2755" width="2.875" customWidth="1"/>
    <col min="2756" max="2756" width="27.25" customWidth="1"/>
    <col min="2757" max="2758" width="9" hidden="1" customWidth="1"/>
    <col min="2759" max="2759" width="13" customWidth="1"/>
    <col min="2760" max="2760" width="13.625" customWidth="1"/>
    <col min="2761" max="2761" width="28.875" customWidth="1"/>
    <col min="2762" max="2762" width="9" hidden="1" customWidth="1"/>
    <col min="3010" max="3010" width="4.75" customWidth="1"/>
    <col min="3011" max="3011" width="2.875" customWidth="1"/>
    <col min="3012" max="3012" width="27.25" customWidth="1"/>
    <col min="3013" max="3014" width="9" hidden="1" customWidth="1"/>
    <col min="3015" max="3015" width="13" customWidth="1"/>
    <col min="3016" max="3016" width="13.625" customWidth="1"/>
    <col min="3017" max="3017" width="28.875" customWidth="1"/>
    <col min="3018" max="3018" width="9" hidden="1" customWidth="1"/>
    <col min="3266" max="3266" width="4.75" customWidth="1"/>
    <col min="3267" max="3267" width="2.875" customWidth="1"/>
    <col min="3268" max="3268" width="27.25" customWidth="1"/>
    <col min="3269" max="3270" width="9" hidden="1" customWidth="1"/>
    <col min="3271" max="3271" width="13" customWidth="1"/>
    <col min="3272" max="3272" width="13.625" customWidth="1"/>
    <col min="3273" max="3273" width="28.875" customWidth="1"/>
    <col min="3274" max="3274" width="9" hidden="1" customWidth="1"/>
    <col min="3522" max="3522" width="4.75" customWidth="1"/>
    <col min="3523" max="3523" width="2.875" customWidth="1"/>
    <col min="3524" max="3524" width="27.25" customWidth="1"/>
    <col min="3525" max="3526" width="9" hidden="1" customWidth="1"/>
    <col min="3527" max="3527" width="13" customWidth="1"/>
    <col min="3528" max="3528" width="13.625" customWidth="1"/>
    <col min="3529" max="3529" width="28.875" customWidth="1"/>
    <col min="3530" max="3530" width="9" hidden="1" customWidth="1"/>
    <col min="3778" max="3778" width="4.75" customWidth="1"/>
    <col min="3779" max="3779" width="2.875" customWidth="1"/>
    <col min="3780" max="3780" width="27.25" customWidth="1"/>
    <col min="3781" max="3782" width="9" hidden="1" customWidth="1"/>
    <col min="3783" max="3783" width="13" customWidth="1"/>
    <col min="3784" max="3784" width="13.625" customWidth="1"/>
    <col min="3785" max="3785" width="28.875" customWidth="1"/>
    <col min="3786" max="3786" width="9" hidden="1" customWidth="1"/>
    <col min="4034" max="4034" width="4.75" customWidth="1"/>
    <col min="4035" max="4035" width="2.875" customWidth="1"/>
    <col min="4036" max="4036" width="27.25" customWidth="1"/>
    <col min="4037" max="4038" width="9" hidden="1" customWidth="1"/>
    <col min="4039" max="4039" width="13" customWidth="1"/>
    <col min="4040" max="4040" width="13.625" customWidth="1"/>
    <col min="4041" max="4041" width="28.875" customWidth="1"/>
    <col min="4042" max="4042" width="9" hidden="1" customWidth="1"/>
    <col min="4290" max="4290" width="4.75" customWidth="1"/>
    <col min="4291" max="4291" width="2.875" customWidth="1"/>
    <col min="4292" max="4292" width="27.25" customWidth="1"/>
    <col min="4293" max="4294" width="9" hidden="1" customWidth="1"/>
    <col min="4295" max="4295" width="13" customWidth="1"/>
    <col min="4296" max="4296" width="13.625" customWidth="1"/>
    <col min="4297" max="4297" width="28.875" customWidth="1"/>
    <col min="4298" max="4298" width="9" hidden="1" customWidth="1"/>
    <col min="4546" max="4546" width="4.75" customWidth="1"/>
    <col min="4547" max="4547" width="2.875" customWidth="1"/>
    <col min="4548" max="4548" width="27.25" customWidth="1"/>
    <col min="4549" max="4550" width="9" hidden="1" customWidth="1"/>
    <col min="4551" max="4551" width="13" customWidth="1"/>
    <col min="4552" max="4552" width="13.625" customWidth="1"/>
    <col min="4553" max="4553" width="28.875" customWidth="1"/>
    <col min="4554" max="4554" width="9" hidden="1" customWidth="1"/>
    <col min="4802" max="4802" width="4.75" customWidth="1"/>
    <col min="4803" max="4803" width="2.875" customWidth="1"/>
    <col min="4804" max="4804" width="27.25" customWidth="1"/>
    <col min="4805" max="4806" width="9" hidden="1" customWidth="1"/>
    <col min="4807" max="4807" width="13" customWidth="1"/>
    <col min="4808" max="4808" width="13.625" customWidth="1"/>
    <col min="4809" max="4809" width="28.875" customWidth="1"/>
    <col min="4810" max="4810" width="9" hidden="1" customWidth="1"/>
    <col min="5058" max="5058" width="4.75" customWidth="1"/>
    <col min="5059" max="5059" width="2.875" customWidth="1"/>
    <col min="5060" max="5060" width="27.25" customWidth="1"/>
    <col min="5061" max="5062" width="9" hidden="1" customWidth="1"/>
    <col min="5063" max="5063" width="13" customWidth="1"/>
    <col min="5064" max="5064" width="13.625" customWidth="1"/>
    <col min="5065" max="5065" width="28.875" customWidth="1"/>
    <col min="5066" max="5066" width="9" hidden="1" customWidth="1"/>
    <col min="5314" max="5314" width="4.75" customWidth="1"/>
    <col min="5315" max="5315" width="2.875" customWidth="1"/>
    <col min="5316" max="5316" width="27.25" customWidth="1"/>
    <col min="5317" max="5318" width="9" hidden="1" customWidth="1"/>
    <col min="5319" max="5319" width="13" customWidth="1"/>
    <col min="5320" max="5320" width="13.625" customWidth="1"/>
    <col min="5321" max="5321" width="28.875" customWidth="1"/>
    <col min="5322" max="5322" width="9" hidden="1" customWidth="1"/>
    <col min="5570" max="5570" width="4.75" customWidth="1"/>
    <col min="5571" max="5571" width="2.875" customWidth="1"/>
    <col min="5572" max="5572" width="27.25" customWidth="1"/>
    <col min="5573" max="5574" width="9" hidden="1" customWidth="1"/>
    <col min="5575" max="5575" width="13" customWidth="1"/>
    <col min="5576" max="5576" width="13.625" customWidth="1"/>
    <col min="5577" max="5577" width="28.875" customWidth="1"/>
    <col min="5578" max="5578" width="9" hidden="1" customWidth="1"/>
    <col min="5826" max="5826" width="4.75" customWidth="1"/>
    <col min="5827" max="5827" width="2.875" customWidth="1"/>
    <col min="5828" max="5828" width="27.25" customWidth="1"/>
    <col min="5829" max="5830" width="9" hidden="1" customWidth="1"/>
    <col min="5831" max="5831" width="13" customWidth="1"/>
    <col min="5832" max="5832" width="13.625" customWidth="1"/>
    <col min="5833" max="5833" width="28.875" customWidth="1"/>
    <col min="5834" max="5834" width="9" hidden="1" customWidth="1"/>
    <col min="6082" max="6082" width="4.75" customWidth="1"/>
    <col min="6083" max="6083" width="2.875" customWidth="1"/>
    <col min="6084" max="6084" width="27.25" customWidth="1"/>
    <col min="6085" max="6086" width="9" hidden="1" customWidth="1"/>
    <col min="6087" max="6087" width="13" customWidth="1"/>
    <col min="6088" max="6088" width="13.625" customWidth="1"/>
    <col min="6089" max="6089" width="28.875" customWidth="1"/>
    <col min="6090" max="6090" width="9" hidden="1" customWidth="1"/>
    <col min="6338" max="6338" width="4.75" customWidth="1"/>
    <col min="6339" max="6339" width="2.875" customWidth="1"/>
    <col min="6340" max="6340" width="27.25" customWidth="1"/>
    <col min="6341" max="6342" width="9" hidden="1" customWidth="1"/>
    <col min="6343" max="6343" width="13" customWidth="1"/>
    <col min="6344" max="6344" width="13.625" customWidth="1"/>
    <col min="6345" max="6345" width="28.875" customWidth="1"/>
    <col min="6346" max="6346" width="9" hidden="1" customWidth="1"/>
    <col min="6594" max="6594" width="4.75" customWidth="1"/>
    <col min="6595" max="6595" width="2.875" customWidth="1"/>
    <col min="6596" max="6596" width="27.25" customWidth="1"/>
    <col min="6597" max="6598" width="9" hidden="1" customWidth="1"/>
    <col min="6599" max="6599" width="13" customWidth="1"/>
    <col min="6600" max="6600" width="13.625" customWidth="1"/>
    <col min="6601" max="6601" width="28.875" customWidth="1"/>
    <col min="6602" max="6602" width="9" hidden="1" customWidth="1"/>
    <col min="6850" max="6850" width="4.75" customWidth="1"/>
    <col min="6851" max="6851" width="2.875" customWidth="1"/>
    <col min="6852" max="6852" width="27.25" customWidth="1"/>
    <col min="6853" max="6854" width="9" hidden="1" customWidth="1"/>
    <col min="6855" max="6855" width="13" customWidth="1"/>
    <col min="6856" max="6856" width="13.625" customWidth="1"/>
    <col min="6857" max="6857" width="28.875" customWidth="1"/>
    <col min="6858" max="6858" width="9" hidden="1" customWidth="1"/>
    <col min="7106" max="7106" width="4.75" customWidth="1"/>
    <col min="7107" max="7107" width="2.875" customWidth="1"/>
    <col min="7108" max="7108" width="27.25" customWidth="1"/>
    <col min="7109" max="7110" width="9" hidden="1" customWidth="1"/>
    <col min="7111" max="7111" width="13" customWidth="1"/>
    <col min="7112" max="7112" width="13.625" customWidth="1"/>
    <col min="7113" max="7113" width="28.875" customWidth="1"/>
    <col min="7114" max="7114" width="9" hidden="1" customWidth="1"/>
    <col min="7362" max="7362" width="4.75" customWidth="1"/>
    <col min="7363" max="7363" width="2.875" customWidth="1"/>
    <col min="7364" max="7364" width="27.25" customWidth="1"/>
    <col min="7365" max="7366" width="9" hidden="1" customWidth="1"/>
    <col min="7367" max="7367" width="13" customWidth="1"/>
    <col min="7368" max="7368" width="13.625" customWidth="1"/>
    <col min="7369" max="7369" width="28.875" customWidth="1"/>
    <col min="7370" max="7370" width="9" hidden="1" customWidth="1"/>
    <col min="7618" max="7618" width="4.75" customWidth="1"/>
    <col min="7619" max="7619" width="2.875" customWidth="1"/>
    <col min="7620" max="7620" width="27.25" customWidth="1"/>
    <col min="7621" max="7622" width="9" hidden="1" customWidth="1"/>
    <col min="7623" max="7623" width="13" customWidth="1"/>
    <col min="7624" max="7624" width="13.625" customWidth="1"/>
    <col min="7625" max="7625" width="28.875" customWidth="1"/>
    <col min="7626" max="7626" width="9" hidden="1" customWidth="1"/>
    <col min="7874" max="7874" width="4.75" customWidth="1"/>
    <col min="7875" max="7875" width="2.875" customWidth="1"/>
    <col min="7876" max="7876" width="27.25" customWidth="1"/>
    <col min="7877" max="7878" width="9" hidden="1" customWidth="1"/>
    <col min="7879" max="7879" width="13" customWidth="1"/>
    <col min="7880" max="7880" width="13.625" customWidth="1"/>
    <col min="7881" max="7881" width="28.875" customWidth="1"/>
    <col min="7882" max="7882" width="9" hidden="1" customWidth="1"/>
    <col min="8130" max="8130" width="4.75" customWidth="1"/>
    <col min="8131" max="8131" width="2.875" customWidth="1"/>
    <col min="8132" max="8132" width="27.25" customWidth="1"/>
    <col min="8133" max="8134" width="9" hidden="1" customWidth="1"/>
    <col min="8135" max="8135" width="13" customWidth="1"/>
    <col min="8136" max="8136" width="13.625" customWidth="1"/>
    <col min="8137" max="8137" width="28.875" customWidth="1"/>
    <col min="8138" max="8138" width="9" hidden="1" customWidth="1"/>
    <col min="8386" max="8386" width="4.75" customWidth="1"/>
    <col min="8387" max="8387" width="2.875" customWidth="1"/>
    <col min="8388" max="8388" width="27.25" customWidth="1"/>
    <col min="8389" max="8390" width="9" hidden="1" customWidth="1"/>
    <col min="8391" max="8391" width="13" customWidth="1"/>
    <col min="8392" max="8392" width="13.625" customWidth="1"/>
    <col min="8393" max="8393" width="28.875" customWidth="1"/>
    <col min="8394" max="8394" width="9" hidden="1" customWidth="1"/>
    <col min="8642" max="8642" width="4.75" customWidth="1"/>
    <col min="8643" max="8643" width="2.875" customWidth="1"/>
    <col min="8644" max="8644" width="27.25" customWidth="1"/>
    <col min="8645" max="8646" width="9" hidden="1" customWidth="1"/>
    <col min="8647" max="8647" width="13" customWidth="1"/>
    <col min="8648" max="8648" width="13.625" customWidth="1"/>
    <col min="8649" max="8649" width="28.875" customWidth="1"/>
    <col min="8650" max="8650" width="9" hidden="1" customWidth="1"/>
    <col min="8898" max="8898" width="4.75" customWidth="1"/>
    <col min="8899" max="8899" width="2.875" customWidth="1"/>
    <col min="8900" max="8900" width="27.25" customWidth="1"/>
    <col min="8901" max="8902" width="9" hidden="1" customWidth="1"/>
    <col min="8903" max="8903" width="13" customWidth="1"/>
    <col min="8904" max="8904" width="13.625" customWidth="1"/>
    <col min="8905" max="8905" width="28.875" customWidth="1"/>
    <col min="8906" max="8906" width="9" hidden="1" customWidth="1"/>
    <col min="9154" max="9154" width="4.75" customWidth="1"/>
    <col min="9155" max="9155" width="2.875" customWidth="1"/>
    <col min="9156" max="9156" width="27.25" customWidth="1"/>
    <col min="9157" max="9158" width="9" hidden="1" customWidth="1"/>
    <col min="9159" max="9159" width="13" customWidth="1"/>
    <col min="9160" max="9160" width="13.625" customWidth="1"/>
    <col min="9161" max="9161" width="28.875" customWidth="1"/>
    <col min="9162" max="9162" width="9" hidden="1" customWidth="1"/>
    <col min="9410" max="9410" width="4.75" customWidth="1"/>
    <col min="9411" max="9411" width="2.875" customWidth="1"/>
    <col min="9412" max="9412" width="27.25" customWidth="1"/>
    <col min="9413" max="9414" width="9" hidden="1" customWidth="1"/>
    <col min="9415" max="9415" width="13" customWidth="1"/>
    <col min="9416" max="9416" width="13.625" customWidth="1"/>
    <col min="9417" max="9417" width="28.875" customWidth="1"/>
    <col min="9418" max="9418" width="9" hidden="1" customWidth="1"/>
    <col min="9666" max="9666" width="4.75" customWidth="1"/>
    <col min="9667" max="9667" width="2.875" customWidth="1"/>
    <col min="9668" max="9668" width="27.25" customWidth="1"/>
    <col min="9669" max="9670" width="9" hidden="1" customWidth="1"/>
    <col min="9671" max="9671" width="13" customWidth="1"/>
    <col min="9672" max="9672" width="13.625" customWidth="1"/>
    <col min="9673" max="9673" width="28.875" customWidth="1"/>
    <col min="9674" max="9674" width="9" hidden="1" customWidth="1"/>
    <col min="9922" max="9922" width="4.75" customWidth="1"/>
    <col min="9923" max="9923" width="2.875" customWidth="1"/>
    <col min="9924" max="9924" width="27.25" customWidth="1"/>
    <col min="9925" max="9926" width="9" hidden="1" customWidth="1"/>
    <col min="9927" max="9927" width="13" customWidth="1"/>
    <col min="9928" max="9928" width="13.625" customWidth="1"/>
    <col min="9929" max="9929" width="28.875" customWidth="1"/>
    <col min="9930" max="9930" width="9" hidden="1" customWidth="1"/>
    <col min="10178" max="10178" width="4.75" customWidth="1"/>
    <col min="10179" max="10179" width="2.875" customWidth="1"/>
    <col min="10180" max="10180" width="27.25" customWidth="1"/>
    <col min="10181" max="10182" width="9" hidden="1" customWidth="1"/>
    <col min="10183" max="10183" width="13" customWidth="1"/>
    <col min="10184" max="10184" width="13.625" customWidth="1"/>
    <col min="10185" max="10185" width="28.875" customWidth="1"/>
    <col min="10186" max="10186" width="9" hidden="1" customWidth="1"/>
    <col min="10434" max="10434" width="4.75" customWidth="1"/>
    <col min="10435" max="10435" width="2.875" customWidth="1"/>
    <col min="10436" max="10436" width="27.25" customWidth="1"/>
    <col min="10437" max="10438" width="9" hidden="1" customWidth="1"/>
    <col min="10439" max="10439" width="13" customWidth="1"/>
    <col min="10440" max="10440" width="13.625" customWidth="1"/>
    <col min="10441" max="10441" width="28.875" customWidth="1"/>
    <col min="10442" max="10442" width="9" hidden="1" customWidth="1"/>
    <col min="10690" max="10690" width="4.75" customWidth="1"/>
    <col min="10691" max="10691" width="2.875" customWidth="1"/>
    <col min="10692" max="10692" width="27.25" customWidth="1"/>
    <col min="10693" max="10694" width="9" hidden="1" customWidth="1"/>
    <col min="10695" max="10695" width="13" customWidth="1"/>
    <col min="10696" max="10696" width="13.625" customWidth="1"/>
    <col min="10697" max="10697" width="28.875" customWidth="1"/>
    <col min="10698" max="10698" width="9" hidden="1" customWidth="1"/>
    <col min="10946" max="10946" width="4.75" customWidth="1"/>
    <col min="10947" max="10947" width="2.875" customWidth="1"/>
    <col min="10948" max="10948" width="27.25" customWidth="1"/>
    <col min="10949" max="10950" width="9" hidden="1" customWidth="1"/>
    <col min="10951" max="10951" width="13" customWidth="1"/>
    <col min="10952" max="10952" width="13.625" customWidth="1"/>
    <col min="10953" max="10953" width="28.875" customWidth="1"/>
    <col min="10954" max="10954" width="9" hidden="1" customWidth="1"/>
    <col min="11202" max="11202" width="4.75" customWidth="1"/>
    <col min="11203" max="11203" width="2.875" customWidth="1"/>
    <col min="11204" max="11204" width="27.25" customWidth="1"/>
    <col min="11205" max="11206" width="9" hidden="1" customWidth="1"/>
    <col min="11207" max="11207" width="13" customWidth="1"/>
    <col min="11208" max="11208" width="13.625" customWidth="1"/>
    <col min="11209" max="11209" width="28.875" customWidth="1"/>
    <col min="11210" max="11210" width="9" hidden="1" customWidth="1"/>
    <col min="11458" max="11458" width="4.75" customWidth="1"/>
    <col min="11459" max="11459" width="2.875" customWidth="1"/>
    <col min="11460" max="11460" width="27.25" customWidth="1"/>
    <col min="11461" max="11462" width="9" hidden="1" customWidth="1"/>
    <col min="11463" max="11463" width="13" customWidth="1"/>
    <col min="11464" max="11464" width="13.625" customWidth="1"/>
    <col min="11465" max="11465" width="28.875" customWidth="1"/>
    <col min="11466" max="11466" width="9" hidden="1" customWidth="1"/>
    <col min="11714" max="11714" width="4.75" customWidth="1"/>
    <col min="11715" max="11715" width="2.875" customWidth="1"/>
    <col min="11716" max="11716" width="27.25" customWidth="1"/>
    <col min="11717" max="11718" width="9" hidden="1" customWidth="1"/>
    <col min="11719" max="11719" width="13" customWidth="1"/>
    <col min="11720" max="11720" width="13.625" customWidth="1"/>
    <col min="11721" max="11721" width="28.875" customWidth="1"/>
    <col min="11722" max="11722" width="9" hidden="1" customWidth="1"/>
    <col min="11970" max="11970" width="4.75" customWidth="1"/>
    <col min="11971" max="11971" width="2.875" customWidth="1"/>
    <col min="11972" max="11972" width="27.25" customWidth="1"/>
    <col min="11973" max="11974" width="9" hidden="1" customWidth="1"/>
    <col min="11975" max="11975" width="13" customWidth="1"/>
    <col min="11976" max="11976" width="13.625" customWidth="1"/>
    <col min="11977" max="11977" width="28.875" customWidth="1"/>
    <col min="11978" max="11978" width="9" hidden="1" customWidth="1"/>
    <col min="12226" max="12226" width="4.75" customWidth="1"/>
    <col min="12227" max="12227" width="2.875" customWidth="1"/>
    <col min="12228" max="12228" width="27.25" customWidth="1"/>
    <col min="12229" max="12230" width="9" hidden="1" customWidth="1"/>
    <col min="12231" max="12231" width="13" customWidth="1"/>
    <col min="12232" max="12232" width="13.625" customWidth="1"/>
    <col min="12233" max="12233" width="28.875" customWidth="1"/>
    <col min="12234" max="12234" width="9" hidden="1" customWidth="1"/>
    <col min="12482" max="12482" width="4.75" customWidth="1"/>
    <col min="12483" max="12483" width="2.875" customWidth="1"/>
    <col min="12484" max="12484" width="27.25" customWidth="1"/>
    <col min="12485" max="12486" width="9" hidden="1" customWidth="1"/>
    <col min="12487" max="12487" width="13" customWidth="1"/>
    <col min="12488" max="12488" width="13.625" customWidth="1"/>
    <col min="12489" max="12489" width="28.875" customWidth="1"/>
    <col min="12490" max="12490" width="9" hidden="1" customWidth="1"/>
    <col min="12738" max="12738" width="4.75" customWidth="1"/>
    <col min="12739" max="12739" width="2.875" customWidth="1"/>
    <col min="12740" max="12740" width="27.25" customWidth="1"/>
    <col min="12741" max="12742" width="9" hidden="1" customWidth="1"/>
    <col min="12743" max="12743" width="13" customWidth="1"/>
    <col min="12744" max="12744" width="13.625" customWidth="1"/>
    <col min="12745" max="12745" width="28.875" customWidth="1"/>
    <col min="12746" max="12746" width="9" hidden="1" customWidth="1"/>
    <col min="12994" max="12994" width="4.75" customWidth="1"/>
    <col min="12995" max="12995" width="2.875" customWidth="1"/>
    <col min="12996" max="12996" width="27.25" customWidth="1"/>
    <col min="12997" max="12998" width="9" hidden="1" customWidth="1"/>
    <col min="12999" max="12999" width="13" customWidth="1"/>
    <col min="13000" max="13000" width="13.625" customWidth="1"/>
    <col min="13001" max="13001" width="28.875" customWidth="1"/>
    <col min="13002" max="13002" width="9" hidden="1" customWidth="1"/>
    <col min="13250" max="13250" width="4.75" customWidth="1"/>
    <col min="13251" max="13251" width="2.875" customWidth="1"/>
    <col min="13252" max="13252" width="27.25" customWidth="1"/>
    <col min="13253" max="13254" width="9" hidden="1" customWidth="1"/>
    <col min="13255" max="13255" width="13" customWidth="1"/>
    <col min="13256" max="13256" width="13.625" customWidth="1"/>
    <col min="13257" max="13257" width="28.875" customWidth="1"/>
    <col min="13258" max="13258" width="9" hidden="1" customWidth="1"/>
    <col min="13506" max="13506" width="4.75" customWidth="1"/>
    <col min="13507" max="13507" width="2.875" customWidth="1"/>
    <col min="13508" max="13508" width="27.25" customWidth="1"/>
    <col min="13509" max="13510" width="9" hidden="1" customWidth="1"/>
    <col min="13511" max="13511" width="13" customWidth="1"/>
    <col min="13512" max="13512" width="13.625" customWidth="1"/>
    <col min="13513" max="13513" width="28.875" customWidth="1"/>
    <col min="13514" max="13514" width="9" hidden="1" customWidth="1"/>
    <col min="13762" max="13762" width="4.75" customWidth="1"/>
    <col min="13763" max="13763" width="2.875" customWidth="1"/>
    <col min="13764" max="13764" width="27.25" customWidth="1"/>
    <col min="13765" max="13766" width="9" hidden="1" customWidth="1"/>
    <col min="13767" max="13767" width="13" customWidth="1"/>
    <col min="13768" max="13768" width="13.625" customWidth="1"/>
    <col min="13769" max="13769" width="28.875" customWidth="1"/>
    <col min="13770" max="13770" width="9" hidden="1" customWidth="1"/>
    <col min="14018" max="14018" width="4.75" customWidth="1"/>
    <col min="14019" max="14019" width="2.875" customWidth="1"/>
    <col min="14020" max="14020" width="27.25" customWidth="1"/>
    <col min="14021" max="14022" width="9" hidden="1" customWidth="1"/>
    <col min="14023" max="14023" width="13" customWidth="1"/>
    <col min="14024" max="14024" width="13.625" customWidth="1"/>
    <col min="14025" max="14025" width="28.875" customWidth="1"/>
    <col min="14026" max="14026" width="9" hidden="1" customWidth="1"/>
    <col min="14274" max="14274" width="4.75" customWidth="1"/>
    <col min="14275" max="14275" width="2.875" customWidth="1"/>
    <col min="14276" max="14276" width="27.25" customWidth="1"/>
    <col min="14277" max="14278" width="9" hidden="1" customWidth="1"/>
    <col min="14279" max="14279" width="13" customWidth="1"/>
    <col min="14280" max="14280" width="13.625" customWidth="1"/>
    <col min="14281" max="14281" width="28.875" customWidth="1"/>
    <col min="14282" max="14282" width="9" hidden="1" customWidth="1"/>
    <col min="14530" max="14530" width="4.75" customWidth="1"/>
    <col min="14531" max="14531" width="2.875" customWidth="1"/>
    <col min="14532" max="14532" width="27.25" customWidth="1"/>
    <col min="14533" max="14534" width="9" hidden="1" customWidth="1"/>
    <col min="14535" max="14535" width="13" customWidth="1"/>
    <col min="14536" max="14536" width="13.625" customWidth="1"/>
    <col min="14537" max="14537" width="28.875" customWidth="1"/>
    <col min="14538" max="14538" width="9" hidden="1" customWidth="1"/>
    <col min="14786" max="14786" width="4.75" customWidth="1"/>
    <col min="14787" max="14787" width="2.875" customWidth="1"/>
    <col min="14788" max="14788" width="27.25" customWidth="1"/>
    <col min="14789" max="14790" width="9" hidden="1" customWidth="1"/>
    <col min="14791" max="14791" width="13" customWidth="1"/>
    <col min="14792" max="14792" width="13.625" customWidth="1"/>
    <col min="14793" max="14793" width="28.875" customWidth="1"/>
    <col min="14794" max="14794" width="9" hidden="1" customWidth="1"/>
    <col min="15042" max="15042" width="4.75" customWidth="1"/>
    <col min="15043" max="15043" width="2.875" customWidth="1"/>
    <col min="15044" max="15044" width="27.25" customWidth="1"/>
    <col min="15045" max="15046" width="9" hidden="1" customWidth="1"/>
    <col min="15047" max="15047" width="13" customWidth="1"/>
    <col min="15048" max="15048" width="13.625" customWidth="1"/>
    <col min="15049" max="15049" width="28.875" customWidth="1"/>
    <col min="15050" max="15050" width="9" hidden="1" customWidth="1"/>
    <col min="15298" max="15298" width="4.75" customWidth="1"/>
    <col min="15299" max="15299" width="2.875" customWidth="1"/>
    <col min="15300" max="15300" width="27.25" customWidth="1"/>
    <col min="15301" max="15302" width="9" hidden="1" customWidth="1"/>
    <col min="15303" max="15303" width="13" customWidth="1"/>
    <col min="15304" max="15304" width="13.625" customWidth="1"/>
    <col min="15305" max="15305" width="28.875" customWidth="1"/>
    <col min="15306" max="15306" width="9" hidden="1" customWidth="1"/>
    <col min="15554" max="15554" width="4.75" customWidth="1"/>
    <col min="15555" max="15555" width="2.875" customWidth="1"/>
    <col min="15556" max="15556" width="27.25" customWidth="1"/>
    <col min="15557" max="15558" width="9" hidden="1" customWidth="1"/>
    <col min="15559" max="15559" width="13" customWidth="1"/>
    <col min="15560" max="15560" width="13.625" customWidth="1"/>
    <col min="15561" max="15561" width="28.875" customWidth="1"/>
    <col min="15562" max="15562" width="9" hidden="1" customWidth="1"/>
    <col min="15810" max="15810" width="4.75" customWidth="1"/>
    <col min="15811" max="15811" width="2.875" customWidth="1"/>
    <col min="15812" max="15812" width="27.25" customWidth="1"/>
    <col min="15813" max="15814" width="9" hidden="1" customWidth="1"/>
    <col min="15815" max="15815" width="13" customWidth="1"/>
    <col min="15816" max="15816" width="13.625" customWidth="1"/>
    <col min="15817" max="15817" width="28.875" customWidth="1"/>
    <col min="15818" max="15818" width="9" hidden="1" customWidth="1"/>
    <col min="16066" max="16066" width="4.75" customWidth="1"/>
    <col min="16067" max="16067" width="2.875" customWidth="1"/>
    <col min="16068" max="16068" width="27.25" customWidth="1"/>
    <col min="16069" max="16070" width="9" hidden="1" customWidth="1"/>
    <col min="16071" max="16071" width="13" customWidth="1"/>
    <col min="16072" max="16072" width="13.625" customWidth="1"/>
    <col min="16073" max="16073" width="28.875" customWidth="1"/>
    <col min="16074" max="16074" width="9" hidden="1" customWidth="1"/>
  </cols>
  <sheetData>
    <row r="1" ht="34.5" customHeight="1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="36" customFormat="1" ht="15" customHeight="1" spans="1:11">
      <c r="A2" s="54"/>
      <c r="B2" s="54"/>
      <c r="C2" s="54"/>
      <c r="D2" s="54"/>
      <c r="E2" s="54"/>
      <c r="F2" s="54"/>
      <c r="G2" s="54"/>
      <c r="H2" s="54"/>
      <c r="I2" s="54"/>
      <c r="J2" s="76"/>
      <c r="K2" s="77" t="s">
        <v>1</v>
      </c>
    </row>
    <row r="3" s="37" customFormat="1" ht="21" customHeight="1" spans="1:11">
      <c r="A3" s="66" t="s">
        <v>2</v>
      </c>
      <c r="B3" s="67" t="s">
        <v>3</v>
      </c>
      <c r="C3" s="67" t="s">
        <v>4</v>
      </c>
      <c r="D3" s="68" t="s">
        <v>5</v>
      </c>
      <c r="E3" s="68" t="s">
        <v>6</v>
      </c>
      <c r="F3" s="67" t="s">
        <v>7</v>
      </c>
      <c r="G3" s="67" t="s">
        <v>8</v>
      </c>
      <c r="H3" s="67" t="s">
        <v>9</v>
      </c>
      <c r="I3" s="67" t="s">
        <v>10</v>
      </c>
      <c r="J3" s="78" t="s">
        <v>11</v>
      </c>
      <c r="K3" s="79" t="s">
        <v>12</v>
      </c>
    </row>
    <row r="4" ht="22.5" customHeight="1" spans="1:11">
      <c r="A4" s="69" t="s">
        <v>13</v>
      </c>
      <c r="B4" s="47">
        <v>14600</v>
      </c>
      <c r="C4" s="47">
        <v>14997.92</v>
      </c>
      <c r="D4" s="47">
        <v>14850</v>
      </c>
      <c r="E4" s="47">
        <v>15466.31</v>
      </c>
      <c r="F4" s="47">
        <v>15998.98</v>
      </c>
      <c r="G4" s="47">
        <v>15998.98</v>
      </c>
      <c r="H4" s="47">
        <v>16853.87</v>
      </c>
      <c r="I4" s="57">
        <v>1.0534340314195</v>
      </c>
      <c r="J4" s="80">
        <v>36951.38</v>
      </c>
      <c r="K4" s="81" t="s">
        <v>14</v>
      </c>
    </row>
    <row r="5" ht="22.5" customHeight="1" spans="1:11">
      <c r="A5" s="70" t="s">
        <v>15</v>
      </c>
      <c r="B5" s="47"/>
      <c r="C5" s="47">
        <v>421.8</v>
      </c>
      <c r="D5" s="47">
        <v>570</v>
      </c>
      <c r="E5" s="47">
        <v>879.12</v>
      </c>
      <c r="F5" s="47">
        <v>118</v>
      </c>
      <c r="G5" s="47">
        <v>118</v>
      </c>
      <c r="H5" s="47">
        <v>653.31</v>
      </c>
      <c r="I5" s="57">
        <v>5.53652542372881</v>
      </c>
      <c r="J5" s="82">
        <v>1410</v>
      </c>
      <c r="K5" s="59"/>
    </row>
    <row r="6" ht="22.5" customHeight="1" spans="1:11">
      <c r="A6" s="70" t="s">
        <v>16</v>
      </c>
      <c r="B6" s="47"/>
      <c r="C6" s="47"/>
      <c r="D6" s="47"/>
      <c r="E6" s="47"/>
      <c r="F6" s="47"/>
      <c r="G6" s="47"/>
      <c r="H6" s="47"/>
      <c r="I6" s="57"/>
      <c r="J6" s="82">
        <v>55</v>
      </c>
      <c r="K6" s="59"/>
    </row>
    <row r="7" ht="22.5" customHeight="1" spans="1:11">
      <c r="A7" s="70" t="s">
        <v>17</v>
      </c>
      <c r="B7" s="47"/>
      <c r="C7" s="47"/>
      <c r="D7" s="47"/>
      <c r="E7" s="47"/>
      <c r="F7" s="47"/>
      <c r="G7" s="47"/>
      <c r="H7" s="47"/>
      <c r="I7" s="57"/>
      <c r="J7" s="83">
        <v>58618.96</v>
      </c>
      <c r="K7" s="59"/>
    </row>
    <row r="8" ht="22.5" customHeight="1" spans="1:11">
      <c r="A8" s="70" t="s">
        <v>18</v>
      </c>
      <c r="B8" s="47"/>
      <c r="C8" s="47"/>
      <c r="D8" s="47"/>
      <c r="E8" s="47"/>
      <c r="F8" s="47">
        <v>870.45</v>
      </c>
      <c r="G8" s="47">
        <v>870.45</v>
      </c>
      <c r="H8" s="47">
        <v>301.79</v>
      </c>
      <c r="I8" s="57">
        <v>0.346705726922856</v>
      </c>
      <c r="J8" s="80">
        <v>220</v>
      </c>
      <c r="K8" s="59"/>
    </row>
    <row r="9" ht="22.5" customHeight="1" spans="1:12">
      <c r="A9" s="71" t="s">
        <v>19</v>
      </c>
      <c r="B9" s="72">
        <v>29506</v>
      </c>
      <c r="C9" s="72">
        <v>31297.72</v>
      </c>
      <c r="D9" s="72">
        <v>33320</v>
      </c>
      <c r="E9" s="72">
        <v>31240.88</v>
      </c>
      <c r="F9" s="72">
        <v>28157.22</v>
      </c>
      <c r="G9" s="72">
        <v>28157.22</v>
      </c>
      <c r="H9" s="72">
        <v>28978.76</v>
      </c>
      <c r="I9" s="57">
        <v>1.02917688607043</v>
      </c>
      <c r="J9" s="84">
        <f>SUM(J4:J8)</f>
        <v>97255.34</v>
      </c>
      <c r="K9" s="85"/>
      <c r="L9" s="64"/>
    </row>
    <row r="10" ht="22.5" customHeight="1" spans="1:11">
      <c r="A10" s="73" t="s">
        <v>20</v>
      </c>
      <c r="B10" s="46">
        <v>14100</v>
      </c>
      <c r="C10" s="47" t="e">
        <f>SUM(#REF!)</f>
        <v>#REF!</v>
      </c>
      <c r="D10" s="47" t="e">
        <f>SUM(#REF!)</f>
        <v>#REF!</v>
      </c>
      <c r="E10" s="47" t="e">
        <f>SUM(#REF!)</f>
        <v>#REF!</v>
      </c>
      <c r="F10" s="47" t="e">
        <f>SUM(#REF!)</f>
        <v>#REF!</v>
      </c>
      <c r="G10" s="47" t="e">
        <f>SUM(#REF!)</f>
        <v>#REF!</v>
      </c>
      <c r="H10" s="47" t="e">
        <f>SUM(#REF!)</f>
        <v>#REF!</v>
      </c>
      <c r="I10" s="57" t="e">
        <f t="shared" ref="I10" si="0">H10/G10</f>
        <v>#REF!</v>
      </c>
      <c r="J10" s="58">
        <v>18257.38</v>
      </c>
      <c r="K10" s="59"/>
    </row>
    <row r="11" ht="22.5" customHeight="1" spans="1:11">
      <c r="A11" s="73" t="s">
        <v>21</v>
      </c>
      <c r="B11" s="46">
        <v>2975.8</v>
      </c>
      <c r="C11" s="47">
        <v>2222.34</v>
      </c>
      <c r="D11" s="47">
        <v>3240.9</v>
      </c>
      <c r="E11" s="47">
        <v>2566.16</v>
      </c>
      <c r="F11" s="47">
        <v>2542.845886</v>
      </c>
      <c r="G11" s="47">
        <v>2706.315006</v>
      </c>
      <c r="H11" s="47">
        <v>2596.65</v>
      </c>
      <c r="I11" s="57">
        <v>0.959478107405506</v>
      </c>
      <c r="J11" s="58">
        <v>5337.37</v>
      </c>
      <c r="K11" s="59"/>
    </row>
    <row r="12" ht="22.5" customHeight="1" spans="1:11">
      <c r="A12" s="73" t="s">
        <v>22</v>
      </c>
      <c r="B12" s="46">
        <v>2493.34</v>
      </c>
      <c r="C12" s="48"/>
      <c r="D12" s="48"/>
      <c r="E12" s="48"/>
      <c r="F12" s="48">
        <v>111.55</v>
      </c>
      <c r="G12" s="48">
        <v>106.55</v>
      </c>
      <c r="H12" s="48">
        <v>31.25</v>
      </c>
      <c r="I12" s="57">
        <v>0.293289535429376</v>
      </c>
      <c r="J12" s="60">
        <v>2231.08</v>
      </c>
      <c r="K12" s="59"/>
    </row>
    <row r="13" ht="22.5" customHeight="1" spans="1:11">
      <c r="A13" s="73" t="s">
        <v>23</v>
      </c>
      <c r="B13" s="46"/>
      <c r="C13" s="48"/>
      <c r="D13" s="48"/>
      <c r="E13" s="48"/>
      <c r="F13" s="48"/>
      <c r="G13" s="48"/>
      <c r="H13" s="48"/>
      <c r="I13" s="57"/>
      <c r="J13" s="61">
        <v>1077.19</v>
      </c>
      <c r="K13" s="59"/>
    </row>
    <row r="14" ht="22.5" customHeight="1" spans="1:11">
      <c r="A14" s="73" t="s">
        <v>24</v>
      </c>
      <c r="B14" s="46">
        <v>1000</v>
      </c>
      <c r="C14" s="47">
        <v>1776.55</v>
      </c>
      <c r="D14" s="47">
        <v>2300</v>
      </c>
      <c r="E14" s="47">
        <v>1198</v>
      </c>
      <c r="F14" s="47">
        <v>1790.072332</v>
      </c>
      <c r="G14" s="47">
        <v>1790.072332</v>
      </c>
      <c r="H14" s="47">
        <v>1008.96</v>
      </c>
      <c r="I14" s="57">
        <v>0.56364202829319</v>
      </c>
      <c r="J14" s="58">
        <v>1000</v>
      </c>
      <c r="K14" s="59"/>
    </row>
    <row r="15" ht="22.5" customHeight="1" spans="1:11">
      <c r="A15" s="73" t="s">
        <v>25</v>
      </c>
      <c r="B15" s="46">
        <v>1000</v>
      </c>
      <c r="C15" s="47"/>
      <c r="D15" s="47"/>
      <c r="E15" s="47"/>
      <c r="F15" s="47"/>
      <c r="G15" s="47"/>
      <c r="H15" s="47"/>
      <c r="I15" s="57"/>
      <c r="J15" s="58">
        <v>1000</v>
      </c>
      <c r="K15" s="59"/>
    </row>
    <row r="16" ht="22.5" customHeight="1" spans="1:11">
      <c r="A16" s="73" t="s">
        <v>26</v>
      </c>
      <c r="B16" s="46">
        <v>3600</v>
      </c>
      <c r="C16" s="49"/>
      <c r="D16" s="49"/>
      <c r="E16" s="49"/>
      <c r="F16" s="49"/>
      <c r="G16" s="49"/>
      <c r="H16" s="49"/>
      <c r="I16" s="49"/>
      <c r="J16" s="58">
        <v>3600</v>
      </c>
      <c r="K16" s="59"/>
    </row>
    <row r="17" ht="22.5" customHeight="1" spans="1:11">
      <c r="A17" s="73" t="s">
        <v>27</v>
      </c>
      <c r="B17" s="46"/>
      <c r="C17" s="49"/>
      <c r="D17" s="49"/>
      <c r="E17" s="49"/>
      <c r="F17" s="49"/>
      <c r="G17" s="49"/>
      <c r="H17" s="49"/>
      <c r="I17" s="49"/>
      <c r="J17" s="58">
        <v>3504.16</v>
      </c>
      <c r="K17" s="59"/>
    </row>
    <row r="18" ht="22.5" customHeight="1" spans="1:11">
      <c r="A18" s="74" t="s">
        <v>28</v>
      </c>
      <c r="B18" s="46">
        <v>1000</v>
      </c>
      <c r="C18" s="49"/>
      <c r="D18" s="49"/>
      <c r="E18" s="49"/>
      <c r="F18" s="49"/>
      <c r="G18" s="49"/>
      <c r="H18" s="49"/>
      <c r="I18" s="49"/>
      <c r="J18" s="62">
        <v>4429.54</v>
      </c>
      <c r="K18" s="59"/>
    </row>
    <row r="19" ht="22.5" customHeight="1" spans="1:11">
      <c r="A19" s="73" t="s">
        <v>29</v>
      </c>
      <c r="B19" s="46"/>
      <c r="C19" s="49"/>
      <c r="D19" s="49"/>
      <c r="E19" s="49"/>
      <c r="F19" s="49"/>
      <c r="G19" s="49"/>
      <c r="H19" s="49"/>
      <c r="I19" s="49"/>
      <c r="J19" s="58">
        <v>49189.96</v>
      </c>
      <c r="K19" s="59"/>
    </row>
    <row r="20" ht="22.5" customHeight="1" spans="1:11">
      <c r="A20" s="73" t="s">
        <v>30</v>
      </c>
      <c r="B20" s="46"/>
      <c r="C20" s="49"/>
      <c r="D20" s="49"/>
      <c r="E20" s="49"/>
      <c r="F20" s="49"/>
      <c r="G20" s="49"/>
      <c r="H20" s="49"/>
      <c r="I20" s="49"/>
      <c r="J20" s="58">
        <v>4628.66</v>
      </c>
      <c r="K20" s="59"/>
    </row>
    <row r="21" ht="22.5" customHeight="1" spans="1:11">
      <c r="A21" s="73" t="s">
        <v>31</v>
      </c>
      <c r="B21" s="46"/>
      <c r="C21" s="49"/>
      <c r="D21" s="49"/>
      <c r="E21" s="49"/>
      <c r="F21" s="49"/>
      <c r="G21" s="49"/>
      <c r="H21" s="49"/>
      <c r="I21" s="49"/>
      <c r="J21" s="58">
        <v>3000</v>
      </c>
      <c r="K21" s="59"/>
    </row>
    <row r="22" ht="22.5" customHeight="1" spans="1:11">
      <c r="A22" s="75" t="s">
        <v>32</v>
      </c>
      <c r="B22" s="47" t="e">
        <f>SUM(B10,B11,#REF!,B14,#REF!,#REF!,#REF!,#REF!,#REF!,#REF!)</f>
        <v>#REF!</v>
      </c>
      <c r="C22" s="47" t="e">
        <f>SUM(C10,C11,#REF!,C14,#REF!,#REF!,#REF!,#REF!,#REF!,#REF!)</f>
        <v>#REF!</v>
      </c>
      <c r="D22" s="47" t="e">
        <f>SUM(D10,D11,#REF!,D14,#REF!,#REF!,#REF!,#REF!,#REF!,#REF!)</f>
        <v>#REF!</v>
      </c>
      <c r="E22" s="47" t="e">
        <f>SUM(E10,E11,#REF!,E14,#REF!,#REF!,#REF!,#REF!,#REF!,#REF!)</f>
        <v>#REF!</v>
      </c>
      <c r="F22" s="47" t="e">
        <f>SUM(F10,F11,#REF!,F12,F14,#REF!,#REF!,#REF!,#REF!,#REF!,#REF!)</f>
        <v>#REF!</v>
      </c>
      <c r="G22" s="47" t="e">
        <f>SUM(G10,G11,#REF!,G12,G14,#REF!,#REF!,#REF!,#REF!,#REF!,#REF!)</f>
        <v>#REF!</v>
      </c>
      <c r="H22" s="47" t="e">
        <f>SUM(H10,H11,#REF!,H12,H14,#REF!,#REF!,#REF!,#REF!,#REF!,#REF!)</f>
        <v>#REF!</v>
      </c>
      <c r="I22" s="57" t="e">
        <f>H22/G22</f>
        <v>#REF!</v>
      </c>
      <c r="J22" s="86">
        <v>97255.34</v>
      </c>
      <c r="K22" s="59"/>
    </row>
    <row r="23" spans="11:11">
      <c r="K23" s="87"/>
    </row>
    <row r="25" spans="8:8">
      <c r="H25" s="52"/>
    </row>
  </sheetData>
  <mergeCells count="1">
    <mergeCell ref="A1:K1"/>
  </mergeCells>
  <pageMargins left="1.31" right="0.41" top="0.6" bottom="0.44" header="0.21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K21"/>
  <sheetViews>
    <sheetView workbookViewId="0">
      <selection activeCell="J20" sqref="J20"/>
    </sheetView>
  </sheetViews>
  <sheetFormatPr defaultColWidth="9" defaultRowHeight="13.5"/>
  <cols>
    <col min="1" max="1" width="31.5" customWidth="1"/>
    <col min="2" max="2" width="12.5" hidden="1" customWidth="1"/>
    <col min="3" max="3" width="10.5" hidden="1" customWidth="1"/>
    <col min="4" max="5" width="12.5" hidden="1" customWidth="1"/>
    <col min="6" max="6" width="14.125" hidden="1" customWidth="1"/>
    <col min="7" max="7" width="12.125" hidden="1" customWidth="1"/>
    <col min="8" max="8" width="11.875" hidden="1" customWidth="1"/>
    <col min="9" max="9" width="11.625" hidden="1" customWidth="1"/>
    <col min="10" max="10" width="26.875" style="38" customWidth="1"/>
    <col min="11" max="11" width="45.625" style="39" customWidth="1"/>
    <col min="173" max="173" width="4.75" customWidth="1"/>
    <col min="174" max="174" width="2.875" customWidth="1"/>
    <col min="175" max="175" width="27.25" customWidth="1"/>
    <col min="176" max="177" width="9" hidden="1" customWidth="1"/>
    <col min="178" max="178" width="13" customWidth="1"/>
    <col min="179" max="179" width="13.625" customWidth="1"/>
    <col min="180" max="180" width="28.875" customWidth="1"/>
    <col min="181" max="181" width="9" hidden="1" customWidth="1"/>
    <col min="429" max="429" width="4.75" customWidth="1"/>
    <col min="430" max="430" width="2.875" customWidth="1"/>
    <col min="431" max="431" width="27.25" customWidth="1"/>
    <col min="432" max="433" width="9" hidden="1" customWidth="1"/>
    <col min="434" max="434" width="13" customWidth="1"/>
    <col min="435" max="435" width="13.625" customWidth="1"/>
    <col min="436" max="436" width="28.875" customWidth="1"/>
    <col min="437" max="437" width="9" hidden="1" customWidth="1"/>
    <col min="685" max="685" width="4.75" customWidth="1"/>
    <col min="686" max="686" width="2.875" customWidth="1"/>
    <col min="687" max="687" width="27.25" customWidth="1"/>
    <col min="688" max="689" width="9" hidden="1" customWidth="1"/>
    <col min="690" max="690" width="13" customWidth="1"/>
    <col min="691" max="691" width="13.625" customWidth="1"/>
    <col min="692" max="692" width="28.875" customWidth="1"/>
    <col min="693" max="693" width="9" hidden="1" customWidth="1"/>
    <col min="941" max="941" width="4.75" customWidth="1"/>
    <col min="942" max="942" width="2.875" customWidth="1"/>
    <col min="943" max="943" width="27.25" customWidth="1"/>
    <col min="944" max="945" width="9" hidden="1" customWidth="1"/>
    <col min="946" max="946" width="13" customWidth="1"/>
    <col min="947" max="947" width="13.625" customWidth="1"/>
    <col min="948" max="948" width="28.875" customWidth="1"/>
    <col min="949" max="949" width="9" hidden="1" customWidth="1"/>
    <col min="1197" max="1197" width="4.75" customWidth="1"/>
    <col min="1198" max="1198" width="2.875" customWidth="1"/>
    <col min="1199" max="1199" width="27.25" customWidth="1"/>
    <col min="1200" max="1201" width="9" hidden="1" customWidth="1"/>
    <col min="1202" max="1202" width="13" customWidth="1"/>
    <col min="1203" max="1203" width="13.625" customWidth="1"/>
    <col min="1204" max="1204" width="28.875" customWidth="1"/>
    <col min="1205" max="1205" width="9" hidden="1" customWidth="1"/>
    <col min="1453" max="1453" width="4.75" customWidth="1"/>
    <col min="1454" max="1454" width="2.875" customWidth="1"/>
    <col min="1455" max="1455" width="27.25" customWidth="1"/>
    <col min="1456" max="1457" width="9" hidden="1" customWidth="1"/>
    <col min="1458" max="1458" width="13" customWidth="1"/>
    <col min="1459" max="1459" width="13.625" customWidth="1"/>
    <col min="1460" max="1460" width="28.875" customWidth="1"/>
    <col min="1461" max="1461" width="9" hidden="1" customWidth="1"/>
    <col min="1709" max="1709" width="4.75" customWidth="1"/>
    <col min="1710" max="1710" width="2.875" customWidth="1"/>
    <col min="1711" max="1711" width="27.25" customWidth="1"/>
    <col min="1712" max="1713" width="9" hidden="1" customWidth="1"/>
    <col min="1714" max="1714" width="13" customWidth="1"/>
    <col min="1715" max="1715" width="13.625" customWidth="1"/>
    <col min="1716" max="1716" width="28.875" customWidth="1"/>
    <col min="1717" max="1717" width="9" hidden="1" customWidth="1"/>
    <col min="1965" max="1965" width="4.75" customWidth="1"/>
    <col min="1966" max="1966" width="2.875" customWidth="1"/>
    <col min="1967" max="1967" width="27.25" customWidth="1"/>
    <col min="1968" max="1969" width="9" hidden="1" customWidth="1"/>
    <col min="1970" max="1970" width="13" customWidth="1"/>
    <col min="1971" max="1971" width="13.625" customWidth="1"/>
    <col min="1972" max="1972" width="28.875" customWidth="1"/>
    <col min="1973" max="1973" width="9" hidden="1" customWidth="1"/>
    <col min="2221" max="2221" width="4.75" customWidth="1"/>
    <col min="2222" max="2222" width="2.875" customWidth="1"/>
    <col min="2223" max="2223" width="27.25" customWidth="1"/>
    <col min="2224" max="2225" width="9" hidden="1" customWidth="1"/>
    <col min="2226" max="2226" width="13" customWidth="1"/>
    <col min="2227" max="2227" width="13.625" customWidth="1"/>
    <col min="2228" max="2228" width="28.875" customWidth="1"/>
    <col min="2229" max="2229" width="9" hidden="1" customWidth="1"/>
    <col min="2477" max="2477" width="4.75" customWidth="1"/>
    <col min="2478" max="2478" width="2.875" customWidth="1"/>
    <col min="2479" max="2479" width="27.25" customWidth="1"/>
    <col min="2480" max="2481" width="9" hidden="1" customWidth="1"/>
    <col min="2482" max="2482" width="13" customWidth="1"/>
    <col min="2483" max="2483" width="13.625" customWidth="1"/>
    <col min="2484" max="2484" width="28.875" customWidth="1"/>
    <col min="2485" max="2485" width="9" hidden="1" customWidth="1"/>
    <col min="2733" max="2733" width="4.75" customWidth="1"/>
    <col min="2734" max="2734" width="2.875" customWidth="1"/>
    <col min="2735" max="2735" width="27.25" customWidth="1"/>
    <col min="2736" max="2737" width="9" hidden="1" customWidth="1"/>
    <col min="2738" max="2738" width="13" customWidth="1"/>
    <col min="2739" max="2739" width="13.625" customWidth="1"/>
    <col min="2740" max="2740" width="28.875" customWidth="1"/>
    <col min="2741" max="2741" width="9" hidden="1" customWidth="1"/>
    <col min="2989" max="2989" width="4.75" customWidth="1"/>
    <col min="2990" max="2990" width="2.875" customWidth="1"/>
    <col min="2991" max="2991" width="27.25" customWidth="1"/>
    <col min="2992" max="2993" width="9" hidden="1" customWidth="1"/>
    <col min="2994" max="2994" width="13" customWidth="1"/>
    <col min="2995" max="2995" width="13.625" customWidth="1"/>
    <col min="2996" max="2996" width="28.875" customWidth="1"/>
    <col min="2997" max="2997" width="9" hidden="1" customWidth="1"/>
    <col min="3245" max="3245" width="4.75" customWidth="1"/>
    <col min="3246" max="3246" width="2.875" customWidth="1"/>
    <col min="3247" max="3247" width="27.25" customWidth="1"/>
    <col min="3248" max="3249" width="9" hidden="1" customWidth="1"/>
    <col min="3250" max="3250" width="13" customWidth="1"/>
    <col min="3251" max="3251" width="13.625" customWidth="1"/>
    <col min="3252" max="3252" width="28.875" customWidth="1"/>
    <col min="3253" max="3253" width="9" hidden="1" customWidth="1"/>
    <col min="3501" max="3501" width="4.75" customWidth="1"/>
    <col min="3502" max="3502" width="2.875" customWidth="1"/>
    <col min="3503" max="3503" width="27.25" customWidth="1"/>
    <col min="3504" max="3505" width="9" hidden="1" customWidth="1"/>
    <col min="3506" max="3506" width="13" customWidth="1"/>
    <col min="3507" max="3507" width="13.625" customWidth="1"/>
    <col min="3508" max="3508" width="28.875" customWidth="1"/>
    <col min="3509" max="3509" width="9" hidden="1" customWidth="1"/>
    <col min="3757" max="3757" width="4.75" customWidth="1"/>
    <col min="3758" max="3758" width="2.875" customWidth="1"/>
    <col min="3759" max="3759" width="27.25" customWidth="1"/>
    <col min="3760" max="3761" width="9" hidden="1" customWidth="1"/>
    <col min="3762" max="3762" width="13" customWidth="1"/>
    <col min="3763" max="3763" width="13.625" customWidth="1"/>
    <col min="3764" max="3764" width="28.875" customWidth="1"/>
    <col min="3765" max="3765" width="9" hidden="1" customWidth="1"/>
    <col min="4013" max="4013" width="4.75" customWidth="1"/>
    <col min="4014" max="4014" width="2.875" customWidth="1"/>
    <col min="4015" max="4015" width="27.25" customWidth="1"/>
    <col min="4016" max="4017" width="9" hidden="1" customWidth="1"/>
    <col min="4018" max="4018" width="13" customWidth="1"/>
    <col min="4019" max="4019" width="13.625" customWidth="1"/>
    <col min="4020" max="4020" width="28.875" customWidth="1"/>
    <col min="4021" max="4021" width="9" hidden="1" customWidth="1"/>
    <col min="4269" max="4269" width="4.75" customWidth="1"/>
    <col min="4270" max="4270" width="2.875" customWidth="1"/>
    <col min="4271" max="4271" width="27.25" customWidth="1"/>
    <col min="4272" max="4273" width="9" hidden="1" customWidth="1"/>
    <col min="4274" max="4274" width="13" customWidth="1"/>
    <col min="4275" max="4275" width="13.625" customWidth="1"/>
    <col min="4276" max="4276" width="28.875" customWidth="1"/>
    <col min="4277" max="4277" width="9" hidden="1" customWidth="1"/>
    <col min="4525" max="4525" width="4.75" customWidth="1"/>
    <col min="4526" max="4526" width="2.875" customWidth="1"/>
    <col min="4527" max="4527" width="27.25" customWidth="1"/>
    <col min="4528" max="4529" width="9" hidden="1" customWidth="1"/>
    <col min="4530" max="4530" width="13" customWidth="1"/>
    <col min="4531" max="4531" width="13.625" customWidth="1"/>
    <col min="4532" max="4532" width="28.875" customWidth="1"/>
    <col min="4533" max="4533" width="9" hidden="1" customWidth="1"/>
    <col min="4781" max="4781" width="4.75" customWidth="1"/>
    <col min="4782" max="4782" width="2.875" customWidth="1"/>
    <col min="4783" max="4783" width="27.25" customWidth="1"/>
    <col min="4784" max="4785" width="9" hidden="1" customWidth="1"/>
    <col min="4786" max="4786" width="13" customWidth="1"/>
    <col min="4787" max="4787" width="13.625" customWidth="1"/>
    <col min="4788" max="4788" width="28.875" customWidth="1"/>
    <col min="4789" max="4789" width="9" hidden="1" customWidth="1"/>
    <col min="5037" max="5037" width="4.75" customWidth="1"/>
    <col min="5038" max="5038" width="2.875" customWidth="1"/>
    <col min="5039" max="5039" width="27.25" customWidth="1"/>
    <col min="5040" max="5041" width="9" hidden="1" customWidth="1"/>
    <col min="5042" max="5042" width="13" customWidth="1"/>
    <col min="5043" max="5043" width="13.625" customWidth="1"/>
    <col min="5044" max="5044" width="28.875" customWidth="1"/>
    <col min="5045" max="5045" width="9" hidden="1" customWidth="1"/>
    <col min="5293" max="5293" width="4.75" customWidth="1"/>
    <col min="5294" max="5294" width="2.875" customWidth="1"/>
    <col min="5295" max="5295" width="27.25" customWidth="1"/>
    <col min="5296" max="5297" width="9" hidden="1" customWidth="1"/>
    <col min="5298" max="5298" width="13" customWidth="1"/>
    <col min="5299" max="5299" width="13.625" customWidth="1"/>
    <col min="5300" max="5300" width="28.875" customWidth="1"/>
    <col min="5301" max="5301" width="9" hidden="1" customWidth="1"/>
    <col min="5549" max="5549" width="4.75" customWidth="1"/>
    <col min="5550" max="5550" width="2.875" customWidth="1"/>
    <col min="5551" max="5551" width="27.25" customWidth="1"/>
    <col min="5552" max="5553" width="9" hidden="1" customWidth="1"/>
    <col min="5554" max="5554" width="13" customWidth="1"/>
    <col min="5555" max="5555" width="13.625" customWidth="1"/>
    <col min="5556" max="5556" width="28.875" customWidth="1"/>
    <col min="5557" max="5557" width="9" hidden="1" customWidth="1"/>
    <col min="5805" max="5805" width="4.75" customWidth="1"/>
    <col min="5806" max="5806" width="2.875" customWidth="1"/>
    <col min="5807" max="5807" width="27.25" customWidth="1"/>
    <col min="5808" max="5809" width="9" hidden="1" customWidth="1"/>
    <col min="5810" max="5810" width="13" customWidth="1"/>
    <col min="5811" max="5811" width="13.625" customWidth="1"/>
    <col min="5812" max="5812" width="28.875" customWidth="1"/>
    <col min="5813" max="5813" width="9" hidden="1" customWidth="1"/>
    <col min="6061" max="6061" width="4.75" customWidth="1"/>
    <col min="6062" max="6062" width="2.875" customWidth="1"/>
    <col min="6063" max="6063" width="27.25" customWidth="1"/>
    <col min="6064" max="6065" width="9" hidden="1" customWidth="1"/>
    <col min="6066" max="6066" width="13" customWidth="1"/>
    <col min="6067" max="6067" width="13.625" customWidth="1"/>
    <col min="6068" max="6068" width="28.875" customWidth="1"/>
    <col min="6069" max="6069" width="9" hidden="1" customWidth="1"/>
    <col min="6317" max="6317" width="4.75" customWidth="1"/>
    <col min="6318" max="6318" width="2.875" customWidth="1"/>
    <col min="6319" max="6319" width="27.25" customWidth="1"/>
    <col min="6320" max="6321" width="9" hidden="1" customWidth="1"/>
    <col min="6322" max="6322" width="13" customWidth="1"/>
    <col min="6323" max="6323" width="13.625" customWidth="1"/>
    <col min="6324" max="6324" width="28.875" customWidth="1"/>
    <col min="6325" max="6325" width="9" hidden="1" customWidth="1"/>
    <col min="6573" max="6573" width="4.75" customWidth="1"/>
    <col min="6574" max="6574" width="2.875" customWidth="1"/>
    <col min="6575" max="6575" width="27.25" customWidth="1"/>
    <col min="6576" max="6577" width="9" hidden="1" customWidth="1"/>
    <col min="6578" max="6578" width="13" customWidth="1"/>
    <col min="6579" max="6579" width="13.625" customWidth="1"/>
    <col min="6580" max="6580" width="28.875" customWidth="1"/>
    <col min="6581" max="6581" width="9" hidden="1" customWidth="1"/>
    <col min="6829" max="6829" width="4.75" customWidth="1"/>
    <col min="6830" max="6830" width="2.875" customWidth="1"/>
    <col min="6831" max="6831" width="27.25" customWidth="1"/>
    <col min="6832" max="6833" width="9" hidden="1" customWidth="1"/>
    <col min="6834" max="6834" width="13" customWidth="1"/>
    <col min="6835" max="6835" width="13.625" customWidth="1"/>
    <col min="6836" max="6836" width="28.875" customWidth="1"/>
    <col min="6837" max="6837" width="9" hidden="1" customWidth="1"/>
    <col min="7085" max="7085" width="4.75" customWidth="1"/>
    <col min="7086" max="7086" width="2.875" customWidth="1"/>
    <col min="7087" max="7087" width="27.25" customWidth="1"/>
    <col min="7088" max="7089" width="9" hidden="1" customWidth="1"/>
    <col min="7090" max="7090" width="13" customWidth="1"/>
    <col min="7091" max="7091" width="13.625" customWidth="1"/>
    <col min="7092" max="7092" width="28.875" customWidth="1"/>
    <col min="7093" max="7093" width="9" hidden="1" customWidth="1"/>
    <col min="7341" max="7341" width="4.75" customWidth="1"/>
    <col min="7342" max="7342" width="2.875" customWidth="1"/>
    <col min="7343" max="7343" width="27.25" customWidth="1"/>
    <col min="7344" max="7345" width="9" hidden="1" customWidth="1"/>
    <col min="7346" max="7346" width="13" customWidth="1"/>
    <col min="7347" max="7347" width="13.625" customWidth="1"/>
    <col min="7348" max="7348" width="28.875" customWidth="1"/>
    <col min="7349" max="7349" width="9" hidden="1" customWidth="1"/>
    <col min="7597" max="7597" width="4.75" customWidth="1"/>
    <col min="7598" max="7598" width="2.875" customWidth="1"/>
    <col min="7599" max="7599" width="27.25" customWidth="1"/>
    <col min="7600" max="7601" width="9" hidden="1" customWidth="1"/>
    <col min="7602" max="7602" width="13" customWidth="1"/>
    <col min="7603" max="7603" width="13.625" customWidth="1"/>
    <col min="7604" max="7604" width="28.875" customWidth="1"/>
    <col min="7605" max="7605" width="9" hidden="1" customWidth="1"/>
    <col min="7853" max="7853" width="4.75" customWidth="1"/>
    <col min="7854" max="7854" width="2.875" customWidth="1"/>
    <col min="7855" max="7855" width="27.25" customWidth="1"/>
    <col min="7856" max="7857" width="9" hidden="1" customWidth="1"/>
    <col min="7858" max="7858" width="13" customWidth="1"/>
    <col min="7859" max="7859" width="13.625" customWidth="1"/>
    <col min="7860" max="7860" width="28.875" customWidth="1"/>
    <col min="7861" max="7861" width="9" hidden="1" customWidth="1"/>
    <col min="8109" max="8109" width="4.75" customWidth="1"/>
    <col min="8110" max="8110" width="2.875" customWidth="1"/>
    <col min="8111" max="8111" width="27.25" customWidth="1"/>
    <col min="8112" max="8113" width="9" hidden="1" customWidth="1"/>
    <col min="8114" max="8114" width="13" customWidth="1"/>
    <col min="8115" max="8115" width="13.625" customWidth="1"/>
    <col min="8116" max="8116" width="28.875" customWidth="1"/>
    <col min="8117" max="8117" width="9" hidden="1" customWidth="1"/>
    <col min="8365" max="8365" width="4.75" customWidth="1"/>
    <col min="8366" max="8366" width="2.875" customWidth="1"/>
    <col min="8367" max="8367" width="27.25" customWidth="1"/>
    <col min="8368" max="8369" width="9" hidden="1" customWidth="1"/>
    <col min="8370" max="8370" width="13" customWidth="1"/>
    <col min="8371" max="8371" width="13.625" customWidth="1"/>
    <col min="8372" max="8372" width="28.875" customWidth="1"/>
    <col min="8373" max="8373" width="9" hidden="1" customWidth="1"/>
    <col min="8621" max="8621" width="4.75" customWidth="1"/>
    <col min="8622" max="8622" width="2.875" customWidth="1"/>
    <col min="8623" max="8623" width="27.25" customWidth="1"/>
    <col min="8624" max="8625" width="9" hidden="1" customWidth="1"/>
    <col min="8626" max="8626" width="13" customWidth="1"/>
    <col min="8627" max="8627" width="13.625" customWidth="1"/>
    <col min="8628" max="8628" width="28.875" customWidth="1"/>
    <col min="8629" max="8629" width="9" hidden="1" customWidth="1"/>
    <col min="8877" max="8877" width="4.75" customWidth="1"/>
    <col min="8878" max="8878" width="2.875" customWidth="1"/>
    <col min="8879" max="8879" width="27.25" customWidth="1"/>
    <col min="8880" max="8881" width="9" hidden="1" customWidth="1"/>
    <col min="8882" max="8882" width="13" customWidth="1"/>
    <col min="8883" max="8883" width="13.625" customWidth="1"/>
    <col min="8884" max="8884" width="28.875" customWidth="1"/>
    <col min="8885" max="8885" width="9" hidden="1" customWidth="1"/>
    <col min="9133" max="9133" width="4.75" customWidth="1"/>
    <col min="9134" max="9134" width="2.875" customWidth="1"/>
    <col min="9135" max="9135" width="27.25" customWidth="1"/>
    <col min="9136" max="9137" width="9" hidden="1" customWidth="1"/>
    <col min="9138" max="9138" width="13" customWidth="1"/>
    <col min="9139" max="9139" width="13.625" customWidth="1"/>
    <col min="9140" max="9140" width="28.875" customWidth="1"/>
    <col min="9141" max="9141" width="9" hidden="1" customWidth="1"/>
    <col min="9389" max="9389" width="4.75" customWidth="1"/>
    <col min="9390" max="9390" width="2.875" customWidth="1"/>
    <col min="9391" max="9391" width="27.25" customWidth="1"/>
    <col min="9392" max="9393" width="9" hidden="1" customWidth="1"/>
    <col min="9394" max="9394" width="13" customWidth="1"/>
    <col min="9395" max="9395" width="13.625" customWidth="1"/>
    <col min="9396" max="9396" width="28.875" customWidth="1"/>
    <col min="9397" max="9397" width="9" hidden="1" customWidth="1"/>
    <col min="9645" max="9645" width="4.75" customWidth="1"/>
    <col min="9646" max="9646" width="2.875" customWidth="1"/>
    <col min="9647" max="9647" width="27.25" customWidth="1"/>
    <col min="9648" max="9649" width="9" hidden="1" customWidth="1"/>
    <col min="9650" max="9650" width="13" customWidth="1"/>
    <col min="9651" max="9651" width="13.625" customWidth="1"/>
    <col min="9652" max="9652" width="28.875" customWidth="1"/>
    <col min="9653" max="9653" width="9" hidden="1" customWidth="1"/>
    <col min="9901" max="9901" width="4.75" customWidth="1"/>
    <col min="9902" max="9902" width="2.875" customWidth="1"/>
    <col min="9903" max="9903" width="27.25" customWidth="1"/>
    <col min="9904" max="9905" width="9" hidden="1" customWidth="1"/>
    <col min="9906" max="9906" width="13" customWidth="1"/>
    <col min="9907" max="9907" width="13.625" customWidth="1"/>
    <col min="9908" max="9908" width="28.875" customWidth="1"/>
    <col min="9909" max="9909" width="9" hidden="1" customWidth="1"/>
    <col min="10157" max="10157" width="4.75" customWidth="1"/>
    <col min="10158" max="10158" width="2.875" customWidth="1"/>
    <col min="10159" max="10159" width="27.25" customWidth="1"/>
    <col min="10160" max="10161" width="9" hidden="1" customWidth="1"/>
    <col min="10162" max="10162" width="13" customWidth="1"/>
    <col min="10163" max="10163" width="13.625" customWidth="1"/>
    <col min="10164" max="10164" width="28.875" customWidth="1"/>
    <col min="10165" max="10165" width="9" hidden="1" customWidth="1"/>
    <col min="10413" max="10413" width="4.75" customWidth="1"/>
    <col min="10414" max="10414" width="2.875" customWidth="1"/>
    <col min="10415" max="10415" width="27.25" customWidth="1"/>
    <col min="10416" max="10417" width="9" hidden="1" customWidth="1"/>
    <col min="10418" max="10418" width="13" customWidth="1"/>
    <col min="10419" max="10419" width="13.625" customWidth="1"/>
    <col min="10420" max="10420" width="28.875" customWidth="1"/>
    <col min="10421" max="10421" width="9" hidden="1" customWidth="1"/>
    <col min="10669" max="10669" width="4.75" customWidth="1"/>
    <col min="10670" max="10670" width="2.875" customWidth="1"/>
    <col min="10671" max="10671" width="27.25" customWidth="1"/>
    <col min="10672" max="10673" width="9" hidden="1" customWidth="1"/>
    <col min="10674" max="10674" width="13" customWidth="1"/>
    <col min="10675" max="10675" width="13.625" customWidth="1"/>
    <col min="10676" max="10676" width="28.875" customWidth="1"/>
    <col min="10677" max="10677" width="9" hidden="1" customWidth="1"/>
    <col min="10925" max="10925" width="4.75" customWidth="1"/>
    <col min="10926" max="10926" width="2.875" customWidth="1"/>
    <col min="10927" max="10927" width="27.25" customWidth="1"/>
    <col min="10928" max="10929" width="9" hidden="1" customWidth="1"/>
    <col min="10930" max="10930" width="13" customWidth="1"/>
    <col min="10931" max="10931" width="13.625" customWidth="1"/>
    <col min="10932" max="10932" width="28.875" customWidth="1"/>
    <col min="10933" max="10933" width="9" hidden="1" customWidth="1"/>
    <col min="11181" max="11181" width="4.75" customWidth="1"/>
    <col min="11182" max="11182" width="2.875" customWidth="1"/>
    <col min="11183" max="11183" width="27.25" customWidth="1"/>
    <col min="11184" max="11185" width="9" hidden="1" customWidth="1"/>
    <col min="11186" max="11186" width="13" customWidth="1"/>
    <col min="11187" max="11187" width="13.625" customWidth="1"/>
    <col min="11188" max="11188" width="28.875" customWidth="1"/>
    <col min="11189" max="11189" width="9" hidden="1" customWidth="1"/>
    <col min="11437" max="11437" width="4.75" customWidth="1"/>
    <col min="11438" max="11438" width="2.875" customWidth="1"/>
    <col min="11439" max="11439" width="27.25" customWidth="1"/>
    <col min="11440" max="11441" width="9" hidden="1" customWidth="1"/>
    <col min="11442" max="11442" width="13" customWidth="1"/>
    <col min="11443" max="11443" width="13.625" customWidth="1"/>
    <col min="11444" max="11444" width="28.875" customWidth="1"/>
    <col min="11445" max="11445" width="9" hidden="1" customWidth="1"/>
    <col min="11693" max="11693" width="4.75" customWidth="1"/>
    <col min="11694" max="11694" width="2.875" customWidth="1"/>
    <col min="11695" max="11695" width="27.25" customWidth="1"/>
    <col min="11696" max="11697" width="9" hidden="1" customWidth="1"/>
    <col min="11698" max="11698" width="13" customWidth="1"/>
    <col min="11699" max="11699" width="13.625" customWidth="1"/>
    <col min="11700" max="11700" width="28.875" customWidth="1"/>
    <col min="11701" max="11701" width="9" hidden="1" customWidth="1"/>
    <col min="11949" max="11949" width="4.75" customWidth="1"/>
    <col min="11950" max="11950" width="2.875" customWidth="1"/>
    <col min="11951" max="11951" width="27.25" customWidth="1"/>
    <col min="11952" max="11953" width="9" hidden="1" customWidth="1"/>
    <col min="11954" max="11954" width="13" customWidth="1"/>
    <col min="11955" max="11955" width="13.625" customWidth="1"/>
    <col min="11956" max="11956" width="28.875" customWidth="1"/>
    <col min="11957" max="11957" width="9" hidden="1" customWidth="1"/>
    <col min="12205" max="12205" width="4.75" customWidth="1"/>
    <col min="12206" max="12206" width="2.875" customWidth="1"/>
    <col min="12207" max="12207" width="27.25" customWidth="1"/>
    <col min="12208" max="12209" width="9" hidden="1" customWidth="1"/>
    <col min="12210" max="12210" width="13" customWidth="1"/>
    <col min="12211" max="12211" width="13.625" customWidth="1"/>
    <col min="12212" max="12212" width="28.875" customWidth="1"/>
    <col min="12213" max="12213" width="9" hidden="1" customWidth="1"/>
    <col min="12461" max="12461" width="4.75" customWidth="1"/>
    <col min="12462" max="12462" width="2.875" customWidth="1"/>
    <col min="12463" max="12463" width="27.25" customWidth="1"/>
    <col min="12464" max="12465" width="9" hidden="1" customWidth="1"/>
    <col min="12466" max="12466" width="13" customWidth="1"/>
    <col min="12467" max="12467" width="13.625" customWidth="1"/>
    <col min="12468" max="12468" width="28.875" customWidth="1"/>
    <col min="12469" max="12469" width="9" hidden="1" customWidth="1"/>
    <col min="12717" max="12717" width="4.75" customWidth="1"/>
    <col min="12718" max="12718" width="2.875" customWidth="1"/>
    <col min="12719" max="12719" width="27.25" customWidth="1"/>
    <col min="12720" max="12721" width="9" hidden="1" customWidth="1"/>
    <col min="12722" max="12722" width="13" customWidth="1"/>
    <col min="12723" max="12723" width="13.625" customWidth="1"/>
    <col min="12724" max="12724" width="28.875" customWidth="1"/>
    <col min="12725" max="12725" width="9" hidden="1" customWidth="1"/>
    <col min="12973" max="12973" width="4.75" customWidth="1"/>
    <col min="12974" max="12974" width="2.875" customWidth="1"/>
    <col min="12975" max="12975" width="27.25" customWidth="1"/>
    <col min="12976" max="12977" width="9" hidden="1" customWidth="1"/>
    <col min="12978" max="12978" width="13" customWidth="1"/>
    <col min="12979" max="12979" width="13.625" customWidth="1"/>
    <col min="12980" max="12980" width="28.875" customWidth="1"/>
    <col min="12981" max="12981" width="9" hidden="1" customWidth="1"/>
    <col min="13229" max="13229" width="4.75" customWidth="1"/>
    <col min="13230" max="13230" width="2.875" customWidth="1"/>
    <col min="13231" max="13231" width="27.25" customWidth="1"/>
    <col min="13232" max="13233" width="9" hidden="1" customWidth="1"/>
    <col min="13234" max="13234" width="13" customWidth="1"/>
    <col min="13235" max="13235" width="13.625" customWidth="1"/>
    <col min="13236" max="13236" width="28.875" customWidth="1"/>
    <col min="13237" max="13237" width="9" hidden="1" customWidth="1"/>
    <col min="13485" max="13485" width="4.75" customWidth="1"/>
    <col min="13486" max="13486" width="2.875" customWidth="1"/>
    <col min="13487" max="13487" width="27.25" customWidth="1"/>
    <col min="13488" max="13489" width="9" hidden="1" customWidth="1"/>
    <col min="13490" max="13490" width="13" customWidth="1"/>
    <col min="13491" max="13491" width="13.625" customWidth="1"/>
    <col min="13492" max="13492" width="28.875" customWidth="1"/>
    <col min="13493" max="13493" width="9" hidden="1" customWidth="1"/>
    <col min="13741" max="13741" width="4.75" customWidth="1"/>
    <col min="13742" max="13742" width="2.875" customWidth="1"/>
    <col min="13743" max="13743" width="27.25" customWidth="1"/>
    <col min="13744" max="13745" width="9" hidden="1" customWidth="1"/>
    <col min="13746" max="13746" width="13" customWidth="1"/>
    <col min="13747" max="13747" width="13.625" customWidth="1"/>
    <col min="13748" max="13748" width="28.875" customWidth="1"/>
    <col min="13749" max="13749" width="9" hidden="1" customWidth="1"/>
    <col min="13997" max="13997" width="4.75" customWidth="1"/>
    <col min="13998" max="13998" width="2.875" customWidth="1"/>
    <col min="13999" max="13999" width="27.25" customWidth="1"/>
    <col min="14000" max="14001" width="9" hidden="1" customWidth="1"/>
    <col min="14002" max="14002" width="13" customWidth="1"/>
    <col min="14003" max="14003" width="13.625" customWidth="1"/>
    <col min="14004" max="14004" width="28.875" customWidth="1"/>
    <col min="14005" max="14005" width="9" hidden="1" customWidth="1"/>
    <col min="14253" max="14253" width="4.75" customWidth="1"/>
    <col min="14254" max="14254" width="2.875" customWidth="1"/>
    <col min="14255" max="14255" width="27.25" customWidth="1"/>
    <col min="14256" max="14257" width="9" hidden="1" customWidth="1"/>
    <col min="14258" max="14258" width="13" customWidth="1"/>
    <col min="14259" max="14259" width="13.625" customWidth="1"/>
    <col min="14260" max="14260" width="28.875" customWidth="1"/>
    <col min="14261" max="14261" width="9" hidden="1" customWidth="1"/>
    <col min="14509" max="14509" width="4.75" customWidth="1"/>
    <col min="14510" max="14510" width="2.875" customWidth="1"/>
    <col min="14511" max="14511" width="27.25" customWidth="1"/>
    <col min="14512" max="14513" width="9" hidden="1" customWidth="1"/>
    <col min="14514" max="14514" width="13" customWidth="1"/>
    <col min="14515" max="14515" width="13.625" customWidth="1"/>
    <col min="14516" max="14516" width="28.875" customWidth="1"/>
    <col min="14517" max="14517" width="9" hidden="1" customWidth="1"/>
    <col min="14765" max="14765" width="4.75" customWidth="1"/>
    <col min="14766" max="14766" width="2.875" customWidth="1"/>
    <col min="14767" max="14767" width="27.25" customWidth="1"/>
    <col min="14768" max="14769" width="9" hidden="1" customWidth="1"/>
    <col min="14770" max="14770" width="13" customWidth="1"/>
    <col min="14771" max="14771" width="13.625" customWidth="1"/>
    <col min="14772" max="14772" width="28.875" customWidth="1"/>
    <col min="14773" max="14773" width="9" hidden="1" customWidth="1"/>
    <col min="15021" max="15021" width="4.75" customWidth="1"/>
    <col min="15022" max="15022" width="2.875" customWidth="1"/>
    <col min="15023" max="15023" width="27.25" customWidth="1"/>
    <col min="15024" max="15025" width="9" hidden="1" customWidth="1"/>
    <col min="15026" max="15026" width="13" customWidth="1"/>
    <col min="15027" max="15027" width="13.625" customWidth="1"/>
    <col min="15028" max="15028" width="28.875" customWidth="1"/>
    <col min="15029" max="15029" width="9" hidden="1" customWidth="1"/>
    <col min="15277" max="15277" width="4.75" customWidth="1"/>
    <col min="15278" max="15278" width="2.875" customWidth="1"/>
    <col min="15279" max="15279" width="27.25" customWidth="1"/>
    <col min="15280" max="15281" width="9" hidden="1" customWidth="1"/>
    <col min="15282" max="15282" width="13" customWidth="1"/>
    <col min="15283" max="15283" width="13.625" customWidth="1"/>
    <col min="15284" max="15284" width="28.875" customWidth="1"/>
    <col min="15285" max="15285" width="9" hidden="1" customWidth="1"/>
    <col min="15533" max="15533" width="4.75" customWidth="1"/>
    <col min="15534" max="15534" width="2.875" customWidth="1"/>
    <col min="15535" max="15535" width="27.25" customWidth="1"/>
    <col min="15536" max="15537" width="9" hidden="1" customWidth="1"/>
    <col min="15538" max="15538" width="13" customWidth="1"/>
    <col min="15539" max="15539" width="13.625" customWidth="1"/>
    <col min="15540" max="15540" width="28.875" customWidth="1"/>
    <col min="15541" max="15541" width="9" hidden="1" customWidth="1"/>
    <col min="15789" max="15789" width="4.75" customWidth="1"/>
    <col min="15790" max="15790" width="2.875" customWidth="1"/>
    <col min="15791" max="15791" width="27.25" customWidth="1"/>
    <col min="15792" max="15793" width="9" hidden="1" customWidth="1"/>
    <col min="15794" max="15794" width="13" customWidth="1"/>
    <col min="15795" max="15795" width="13.625" customWidth="1"/>
    <col min="15796" max="15796" width="28.875" customWidth="1"/>
    <col min="15797" max="15797" width="9" hidden="1" customWidth="1"/>
    <col min="16045" max="16045" width="4.75" customWidth="1"/>
    <col min="16046" max="16046" width="2.875" customWidth="1"/>
    <col min="16047" max="16047" width="27.25" customWidth="1"/>
    <col min="16048" max="16049" width="9" hidden="1" customWidth="1"/>
    <col min="16050" max="16050" width="13" customWidth="1"/>
    <col min="16051" max="16051" width="13.625" customWidth="1"/>
    <col min="16052" max="16052" width="28.875" customWidth="1"/>
    <col min="16053" max="16053" width="9" hidden="1" customWidth="1"/>
  </cols>
  <sheetData>
    <row r="1" ht="21.75" customHeight="1" spans="1:11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6" customFormat="1" ht="21" customHeight="1" spans="1:11">
      <c r="A2" s="41"/>
      <c r="B2" s="41"/>
      <c r="C2" s="41"/>
      <c r="D2" s="41"/>
      <c r="E2" s="41"/>
      <c r="F2" s="41"/>
      <c r="G2" s="41"/>
      <c r="H2" s="41"/>
      <c r="I2" s="41"/>
      <c r="J2" s="53"/>
      <c r="K2" s="54" t="s">
        <v>1</v>
      </c>
    </row>
    <row r="3" s="37" customFormat="1" ht="31.5" customHeight="1" spans="1:11">
      <c r="A3" s="42" t="s">
        <v>2</v>
      </c>
      <c r="B3" s="43" t="s">
        <v>3</v>
      </c>
      <c r="C3" s="43" t="s">
        <v>4</v>
      </c>
      <c r="D3" s="44" t="s">
        <v>5</v>
      </c>
      <c r="E3" s="44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55" t="s">
        <v>11</v>
      </c>
      <c r="K3" s="56" t="s">
        <v>12</v>
      </c>
    </row>
    <row r="4" ht="21" customHeight="1" spans="1:11">
      <c r="A4" s="45" t="s">
        <v>20</v>
      </c>
      <c r="B4" s="46">
        <v>14100</v>
      </c>
      <c r="C4" s="47" t="e">
        <f>SUM(#REF!)</f>
        <v>#REF!</v>
      </c>
      <c r="D4" s="47" t="e">
        <f>SUM(#REF!)</f>
        <v>#REF!</v>
      </c>
      <c r="E4" s="47" t="e">
        <f>SUM(#REF!)</f>
        <v>#REF!</v>
      </c>
      <c r="F4" s="47" t="e">
        <f>SUM(#REF!)</f>
        <v>#REF!</v>
      </c>
      <c r="G4" s="47" t="e">
        <f>SUM(#REF!)</f>
        <v>#REF!</v>
      </c>
      <c r="H4" s="47" t="e">
        <f>SUM(#REF!)</f>
        <v>#REF!</v>
      </c>
      <c r="I4" s="57" t="e">
        <f t="shared" ref="I4" si="0">H4/G4</f>
        <v>#REF!</v>
      </c>
      <c r="J4" s="58">
        <v>18257.38</v>
      </c>
      <c r="K4" s="59"/>
    </row>
    <row r="5" ht="21" customHeight="1" spans="1:11">
      <c r="A5" s="45" t="s">
        <v>21</v>
      </c>
      <c r="B5" s="46">
        <v>2975.8</v>
      </c>
      <c r="C5" s="47">
        <v>2222.34</v>
      </c>
      <c r="D5" s="47">
        <v>3240.9</v>
      </c>
      <c r="E5" s="47">
        <v>2566.16</v>
      </c>
      <c r="F5" s="47">
        <v>2542.845886</v>
      </c>
      <c r="G5" s="47">
        <v>2706.315006</v>
      </c>
      <c r="H5" s="47">
        <v>2596.65</v>
      </c>
      <c r="I5" s="57">
        <v>0.959478107405506</v>
      </c>
      <c r="J5" s="58">
        <v>5337.37</v>
      </c>
      <c r="K5" s="59"/>
    </row>
    <row r="6" ht="21" customHeight="1" spans="1:11">
      <c r="A6" s="45" t="s">
        <v>22</v>
      </c>
      <c r="B6" s="46">
        <v>2493.34</v>
      </c>
      <c r="C6" s="48"/>
      <c r="D6" s="48"/>
      <c r="E6" s="48"/>
      <c r="F6" s="48">
        <v>111.55</v>
      </c>
      <c r="G6" s="48">
        <v>106.55</v>
      </c>
      <c r="H6" s="48">
        <v>31.25</v>
      </c>
      <c r="I6" s="57">
        <v>0.293289535429376</v>
      </c>
      <c r="J6" s="60">
        <v>2231.08</v>
      </c>
      <c r="K6" s="59"/>
    </row>
    <row r="7" ht="21" customHeight="1" spans="1:11">
      <c r="A7" s="45" t="s">
        <v>23</v>
      </c>
      <c r="B7" s="46"/>
      <c r="C7" s="48"/>
      <c r="D7" s="48"/>
      <c r="E7" s="48"/>
      <c r="F7" s="48"/>
      <c r="G7" s="48"/>
      <c r="H7" s="48"/>
      <c r="I7" s="57"/>
      <c r="J7" s="61">
        <v>1077.19</v>
      </c>
      <c r="K7" s="59"/>
    </row>
    <row r="8" ht="21" customHeight="1" spans="1:11">
      <c r="A8" s="45" t="s">
        <v>24</v>
      </c>
      <c r="B8" s="46">
        <v>1000</v>
      </c>
      <c r="C8" s="47">
        <v>1776.55</v>
      </c>
      <c r="D8" s="47">
        <v>2300</v>
      </c>
      <c r="E8" s="47">
        <v>1198</v>
      </c>
      <c r="F8" s="47">
        <v>1790.072332</v>
      </c>
      <c r="G8" s="47">
        <v>1790.072332</v>
      </c>
      <c r="H8" s="47">
        <v>1008.96</v>
      </c>
      <c r="I8" s="57">
        <v>0.56364202829319</v>
      </c>
      <c r="J8" s="58">
        <v>1000</v>
      </c>
      <c r="K8" s="59"/>
    </row>
    <row r="9" ht="21" customHeight="1" spans="1:11">
      <c r="A9" s="45" t="s">
        <v>25</v>
      </c>
      <c r="B9" s="46">
        <v>1000</v>
      </c>
      <c r="C9" s="47"/>
      <c r="D9" s="47"/>
      <c r="E9" s="47"/>
      <c r="F9" s="47"/>
      <c r="G9" s="47"/>
      <c r="H9" s="47"/>
      <c r="I9" s="57"/>
      <c r="J9" s="58">
        <v>1000</v>
      </c>
      <c r="K9" s="59"/>
    </row>
    <row r="10" ht="21" customHeight="1" spans="1:11">
      <c r="A10" s="45" t="s">
        <v>26</v>
      </c>
      <c r="B10" s="46">
        <v>3600</v>
      </c>
      <c r="C10" s="49"/>
      <c r="D10" s="49"/>
      <c r="E10" s="49"/>
      <c r="F10" s="49"/>
      <c r="G10" s="49"/>
      <c r="H10" s="49"/>
      <c r="I10" s="49"/>
      <c r="J10" s="58">
        <v>3600</v>
      </c>
      <c r="K10" s="59"/>
    </row>
    <row r="11" ht="21" customHeight="1" spans="1:11">
      <c r="A11" s="45" t="s">
        <v>27</v>
      </c>
      <c r="B11" s="46"/>
      <c r="C11" s="49"/>
      <c r="D11" s="49"/>
      <c r="E11" s="49"/>
      <c r="F11" s="49"/>
      <c r="G11" s="49"/>
      <c r="H11" s="49"/>
      <c r="I11" s="49"/>
      <c r="J11" s="58">
        <v>3504.16</v>
      </c>
      <c r="K11" s="59"/>
    </row>
    <row r="12" ht="21" customHeight="1" spans="1:11">
      <c r="A12" s="50" t="s">
        <v>28</v>
      </c>
      <c r="B12" s="46">
        <v>1000</v>
      </c>
      <c r="C12" s="49"/>
      <c r="D12" s="49"/>
      <c r="E12" s="49"/>
      <c r="F12" s="49"/>
      <c r="G12" s="49"/>
      <c r="H12" s="49"/>
      <c r="I12" s="49"/>
      <c r="J12" s="62">
        <v>4429.54</v>
      </c>
      <c r="K12" s="59"/>
    </row>
    <row r="13" ht="21" customHeight="1" spans="1:11">
      <c r="A13" s="45" t="s">
        <v>29</v>
      </c>
      <c r="B13" s="46"/>
      <c r="C13" s="49"/>
      <c r="D13" s="49"/>
      <c r="E13" s="49"/>
      <c r="F13" s="49"/>
      <c r="G13" s="49"/>
      <c r="H13" s="49"/>
      <c r="I13" s="49"/>
      <c r="J13" s="58">
        <v>49189.96</v>
      </c>
      <c r="K13" s="59"/>
    </row>
    <row r="14" ht="21" customHeight="1" spans="1:11">
      <c r="A14" s="45" t="s">
        <v>30</v>
      </c>
      <c r="B14" s="46"/>
      <c r="C14" s="49"/>
      <c r="D14" s="49"/>
      <c r="E14" s="49"/>
      <c r="F14" s="49"/>
      <c r="G14" s="49"/>
      <c r="H14" s="49"/>
      <c r="I14" s="49"/>
      <c r="J14" s="58">
        <v>4628.66</v>
      </c>
      <c r="K14" s="59"/>
    </row>
    <row r="15" ht="21" customHeight="1" spans="1:11">
      <c r="A15" s="45" t="s">
        <v>31</v>
      </c>
      <c r="B15" s="46"/>
      <c r="C15" s="49"/>
      <c r="D15" s="49"/>
      <c r="E15" s="49"/>
      <c r="F15" s="49"/>
      <c r="G15" s="49"/>
      <c r="H15" s="49"/>
      <c r="I15" s="49"/>
      <c r="J15" s="58">
        <v>3000</v>
      </c>
      <c r="K15" s="59"/>
    </row>
    <row r="16" ht="21" customHeight="1" spans="1:11">
      <c r="A16" s="51" t="s">
        <v>34</v>
      </c>
      <c r="B16" s="47" t="e">
        <f>SUM(B4,B5,#REF!,B8,#REF!,#REF!,#REF!,#REF!,#REF!,#REF!)</f>
        <v>#REF!</v>
      </c>
      <c r="C16" s="47" t="e">
        <f>SUM(C4,C5,#REF!,C8,#REF!,#REF!,#REF!,#REF!,#REF!,#REF!)</f>
        <v>#REF!</v>
      </c>
      <c r="D16" s="47" t="e">
        <f>SUM(D4,D5,#REF!,D8,#REF!,#REF!,#REF!,#REF!,#REF!,#REF!)</f>
        <v>#REF!</v>
      </c>
      <c r="E16" s="47" t="e">
        <f>SUM(E4,E5,#REF!,E8,#REF!,#REF!,#REF!,#REF!,#REF!,#REF!)</f>
        <v>#REF!</v>
      </c>
      <c r="F16" s="47" t="e">
        <f>SUM(F4,F5,#REF!,F6,F8,#REF!,#REF!,#REF!,#REF!,#REF!,#REF!)</f>
        <v>#REF!</v>
      </c>
      <c r="G16" s="47" t="e">
        <f>SUM(G4,G5,#REF!,G6,G8,#REF!,#REF!,#REF!,#REF!,#REF!,#REF!)</f>
        <v>#REF!</v>
      </c>
      <c r="H16" s="47" t="e">
        <f>SUM(H4,H5,#REF!,H6,H8,#REF!,#REF!,#REF!,#REF!,#REF!,#REF!)</f>
        <v>#REF!</v>
      </c>
      <c r="I16" s="57" t="e">
        <f>H16/G16</f>
        <v>#REF!</v>
      </c>
      <c r="J16" s="63">
        <f>SUM(J4:J15)</f>
        <v>97255.34</v>
      </c>
      <c r="K16" s="59"/>
    </row>
    <row r="21" spans="8:8">
      <c r="H21" s="52"/>
    </row>
  </sheetData>
  <mergeCells count="1">
    <mergeCell ref="A1:K1"/>
  </mergeCells>
  <pageMargins left="1.87" right="0.41" top="0.85" bottom="0.22" header="0.63" footer="0.1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3:K36"/>
  <sheetViews>
    <sheetView topLeftCell="A12" workbookViewId="0">
      <selection activeCell="J32" sqref="J32"/>
    </sheetView>
  </sheetViews>
  <sheetFormatPr defaultColWidth="9" defaultRowHeight="13.5"/>
  <cols>
    <col min="1" max="1" width="5.25" style="1" customWidth="1"/>
    <col min="2" max="2" width="10.375" style="1" customWidth="1"/>
    <col min="3" max="3" width="16.625" style="1" customWidth="1"/>
    <col min="4" max="4" width="8.5" style="1" customWidth="1"/>
    <col min="5" max="5" width="10.75" style="1" customWidth="1"/>
    <col min="6" max="6" width="9.625" style="1" customWidth="1"/>
    <col min="7" max="7" width="9.5" style="1" customWidth="1"/>
    <col min="8" max="8" width="10.5" style="1" customWidth="1"/>
    <col min="9" max="9" width="11" style="1" customWidth="1"/>
    <col min="10" max="10" width="12.75" style="1" customWidth="1"/>
    <col min="11" max="11" width="12.5" style="1" customWidth="1"/>
    <col min="12" max="12" width="0.125" style="1" customWidth="1"/>
    <col min="13" max="255" width="9" style="1"/>
    <col min="256" max="256" width="5.25" style="1" customWidth="1"/>
    <col min="257" max="257" width="8.875" style="1" customWidth="1"/>
    <col min="258" max="258" width="17.375" style="1" customWidth="1"/>
    <col min="259" max="259" width="8.5" style="1" customWidth="1"/>
    <col min="260" max="260" width="10.75" style="1" customWidth="1"/>
    <col min="261" max="261" width="11" style="1" customWidth="1"/>
    <col min="262" max="262" width="10.375" style="1" customWidth="1"/>
    <col min="263" max="263" width="10.625" style="1" customWidth="1"/>
    <col min="264" max="264" width="11" style="1" customWidth="1"/>
    <col min="265" max="265" width="10.375" style="1" customWidth="1"/>
    <col min="266" max="266" width="10.5" style="1" customWidth="1"/>
    <col min="267" max="267" width="22.375" style="1" customWidth="1"/>
    <col min="268" max="511" width="9" style="1"/>
    <col min="512" max="512" width="5.25" style="1" customWidth="1"/>
    <col min="513" max="513" width="8.875" style="1" customWidth="1"/>
    <col min="514" max="514" width="17.375" style="1" customWidth="1"/>
    <col min="515" max="515" width="8.5" style="1" customWidth="1"/>
    <col min="516" max="516" width="10.75" style="1" customWidth="1"/>
    <col min="517" max="517" width="11" style="1" customWidth="1"/>
    <col min="518" max="518" width="10.375" style="1" customWidth="1"/>
    <col min="519" max="519" width="10.625" style="1" customWidth="1"/>
    <col min="520" max="520" width="11" style="1" customWidth="1"/>
    <col min="521" max="521" width="10.375" style="1" customWidth="1"/>
    <col min="522" max="522" width="10.5" style="1" customWidth="1"/>
    <col min="523" max="523" width="22.375" style="1" customWidth="1"/>
    <col min="524" max="767" width="9" style="1"/>
    <col min="768" max="768" width="5.25" style="1" customWidth="1"/>
    <col min="769" max="769" width="8.875" style="1" customWidth="1"/>
    <col min="770" max="770" width="17.375" style="1" customWidth="1"/>
    <col min="771" max="771" width="8.5" style="1" customWidth="1"/>
    <col min="772" max="772" width="10.75" style="1" customWidth="1"/>
    <col min="773" max="773" width="11" style="1" customWidth="1"/>
    <col min="774" max="774" width="10.375" style="1" customWidth="1"/>
    <col min="775" max="775" width="10.625" style="1" customWidth="1"/>
    <col min="776" max="776" width="11" style="1" customWidth="1"/>
    <col min="777" max="777" width="10.375" style="1" customWidth="1"/>
    <col min="778" max="778" width="10.5" style="1" customWidth="1"/>
    <col min="779" max="779" width="22.375" style="1" customWidth="1"/>
    <col min="780" max="1023" width="9" style="1"/>
    <col min="1024" max="1024" width="5.25" style="1" customWidth="1"/>
    <col min="1025" max="1025" width="8.875" style="1" customWidth="1"/>
    <col min="1026" max="1026" width="17.375" style="1" customWidth="1"/>
    <col min="1027" max="1027" width="8.5" style="1" customWidth="1"/>
    <col min="1028" max="1028" width="10.75" style="1" customWidth="1"/>
    <col min="1029" max="1029" width="11" style="1" customWidth="1"/>
    <col min="1030" max="1030" width="10.375" style="1" customWidth="1"/>
    <col min="1031" max="1031" width="10.625" style="1" customWidth="1"/>
    <col min="1032" max="1032" width="11" style="1" customWidth="1"/>
    <col min="1033" max="1033" width="10.375" style="1" customWidth="1"/>
    <col min="1034" max="1034" width="10.5" style="1" customWidth="1"/>
    <col min="1035" max="1035" width="22.375" style="1" customWidth="1"/>
    <col min="1036" max="1279" width="9" style="1"/>
    <col min="1280" max="1280" width="5.25" style="1" customWidth="1"/>
    <col min="1281" max="1281" width="8.875" style="1" customWidth="1"/>
    <col min="1282" max="1282" width="17.375" style="1" customWidth="1"/>
    <col min="1283" max="1283" width="8.5" style="1" customWidth="1"/>
    <col min="1284" max="1284" width="10.75" style="1" customWidth="1"/>
    <col min="1285" max="1285" width="11" style="1" customWidth="1"/>
    <col min="1286" max="1286" width="10.375" style="1" customWidth="1"/>
    <col min="1287" max="1287" width="10.625" style="1" customWidth="1"/>
    <col min="1288" max="1288" width="11" style="1" customWidth="1"/>
    <col min="1289" max="1289" width="10.375" style="1" customWidth="1"/>
    <col min="1290" max="1290" width="10.5" style="1" customWidth="1"/>
    <col min="1291" max="1291" width="22.375" style="1" customWidth="1"/>
    <col min="1292" max="1535" width="9" style="1"/>
    <col min="1536" max="1536" width="5.25" style="1" customWidth="1"/>
    <col min="1537" max="1537" width="8.875" style="1" customWidth="1"/>
    <col min="1538" max="1538" width="17.375" style="1" customWidth="1"/>
    <col min="1539" max="1539" width="8.5" style="1" customWidth="1"/>
    <col min="1540" max="1540" width="10.75" style="1" customWidth="1"/>
    <col min="1541" max="1541" width="11" style="1" customWidth="1"/>
    <col min="1542" max="1542" width="10.375" style="1" customWidth="1"/>
    <col min="1543" max="1543" width="10.625" style="1" customWidth="1"/>
    <col min="1544" max="1544" width="11" style="1" customWidth="1"/>
    <col min="1545" max="1545" width="10.375" style="1" customWidth="1"/>
    <col min="1546" max="1546" width="10.5" style="1" customWidth="1"/>
    <col min="1547" max="1547" width="22.375" style="1" customWidth="1"/>
    <col min="1548" max="1791" width="9" style="1"/>
    <col min="1792" max="1792" width="5.25" style="1" customWidth="1"/>
    <col min="1793" max="1793" width="8.875" style="1" customWidth="1"/>
    <col min="1794" max="1794" width="17.375" style="1" customWidth="1"/>
    <col min="1795" max="1795" width="8.5" style="1" customWidth="1"/>
    <col min="1796" max="1796" width="10.75" style="1" customWidth="1"/>
    <col min="1797" max="1797" width="11" style="1" customWidth="1"/>
    <col min="1798" max="1798" width="10.375" style="1" customWidth="1"/>
    <col min="1799" max="1799" width="10.625" style="1" customWidth="1"/>
    <col min="1800" max="1800" width="11" style="1" customWidth="1"/>
    <col min="1801" max="1801" width="10.375" style="1" customWidth="1"/>
    <col min="1802" max="1802" width="10.5" style="1" customWidth="1"/>
    <col min="1803" max="1803" width="22.375" style="1" customWidth="1"/>
    <col min="1804" max="2047" width="9" style="1"/>
    <col min="2048" max="2048" width="5.25" style="1" customWidth="1"/>
    <col min="2049" max="2049" width="8.875" style="1" customWidth="1"/>
    <col min="2050" max="2050" width="17.375" style="1" customWidth="1"/>
    <col min="2051" max="2051" width="8.5" style="1" customWidth="1"/>
    <col min="2052" max="2052" width="10.75" style="1" customWidth="1"/>
    <col min="2053" max="2053" width="11" style="1" customWidth="1"/>
    <col min="2054" max="2054" width="10.375" style="1" customWidth="1"/>
    <col min="2055" max="2055" width="10.625" style="1" customWidth="1"/>
    <col min="2056" max="2056" width="11" style="1" customWidth="1"/>
    <col min="2057" max="2057" width="10.375" style="1" customWidth="1"/>
    <col min="2058" max="2058" width="10.5" style="1" customWidth="1"/>
    <col min="2059" max="2059" width="22.375" style="1" customWidth="1"/>
    <col min="2060" max="2303" width="9" style="1"/>
    <col min="2304" max="2304" width="5.25" style="1" customWidth="1"/>
    <col min="2305" max="2305" width="8.875" style="1" customWidth="1"/>
    <col min="2306" max="2306" width="17.375" style="1" customWidth="1"/>
    <col min="2307" max="2307" width="8.5" style="1" customWidth="1"/>
    <col min="2308" max="2308" width="10.75" style="1" customWidth="1"/>
    <col min="2309" max="2309" width="11" style="1" customWidth="1"/>
    <col min="2310" max="2310" width="10.375" style="1" customWidth="1"/>
    <col min="2311" max="2311" width="10.625" style="1" customWidth="1"/>
    <col min="2312" max="2312" width="11" style="1" customWidth="1"/>
    <col min="2313" max="2313" width="10.375" style="1" customWidth="1"/>
    <col min="2314" max="2314" width="10.5" style="1" customWidth="1"/>
    <col min="2315" max="2315" width="22.375" style="1" customWidth="1"/>
    <col min="2316" max="2559" width="9" style="1"/>
    <col min="2560" max="2560" width="5.25" style="1" customWidth="1"/>
    <col min="2561" max="2561" width="8.875" style="1" customWidth="1"/>
    <col min="2562" max="2562" width="17.375" style="1" customWidth="1"/>
    <col min="2563" max="2563" width="8.5" style="1" customWidth="1"/>
    <col min="2564" max="2564" width="10.75" style="1" customWidth="1"/>
    <col min="2565" max="2565" width="11" style="1" customWidth="1"/>
    <col min="2566" max="2566" width="10.375" style="1" customWidth="1"/>
    <col min="2567" max="2567" width="10.625" style="1" customWidth="1"/>
    <col min="2568" max="2568" width="11" style="1" customWidth="1"/>
    <col min="2569" max="2569" width="10.375" style="1" customWidth="1"/>
    <col min="2570" max="2570" width="10.5" style="1" customWidth="1"/>
    <col min="2571" max="2571" width="22.375" style="1" customWidth="1"/>
    <col min="2572" max="2815" width="9" style="1"/>
    <col min="2816" max="2816" width="5.25" style="1" customWidth="1"/>
    <col min="2817" max="2817" width="8.875" style="1" customWidth="1"/>
    <col min="2818" max="2818" width="17.375" style="1" customWidth="1"/>
    <col min="2819" max="2819" width="8.5" style="1" customWidth="1"/>
    <col min="2820" max="2820" width="10.75" style="1" customWidth="1"/>
    <col min="2821" max="2821" width="11" style="1" customWidth="1"/>
    <col min="2822" max="2822" width="10.375" style="1" customWidth="1"/>
    <col min="2823" max="2823" width="10.625" style="1" customWidth="1"/>
    <col min="2824" max="2824" width="11" style="1" customWidth="1"/>
    <col min="2825" max="2825" width="10.375" style="1" customWidth="1"/>
    <col min="2826" max="2826" width="10.5" style="1" customWidth="1"/>
    <col min="2827" max="2827" width="22.375" style="1" customWidth="1"/>
    <col min="2828" max="3071" width="9" style="1"/>
    <col min="3072" max="3072" width="5.25" style="1" customWidth="1"/>
    <col min="3073" max="3073" width="8.875" style="1" customWidth="1"/>
    <col min="3074" max="3074" width="17.375" style="1" customWidth="1"/>
    <col min="3075" max="3075" width="8.5" style="1" customWidth="1"/>
    <col min="3076" max="3076" width="10.75" style="1" customWidth="1"/>
    <col min="3077" max="3077" width="11" style="1" customWidth="1"/>
    <col min="3078" max="3078" width="10.375" style="1" customWidth="1"/>
    <col min="3079" max="3079" width="10.625" style="1" customWidth="1"/>
    <col min="3080" max="3080" width="11" style="1" customWidth="1"/>
    <col min="3081" max="3081" width="10.375" style="1" customWidth="1"/>
    <col min="3082" max="3082" width="10.5" style="1" customWidth="1"/>
    <col min="3083" max="3083" width="22.375" style="1" customWidth="1"/>
    <col min="3084" max="3327" width="9" style="1"/>
    <col min="3328" max="3328" width="5.25" style="1" customWidth="1"/>
    <col min="3329" max="3329" width="8.875" style="1" customWidth="1"/>
    <col min="3330" max="3330" width="17.375" style="1" customWidth="1"/>
    <col min="3331" max="3331" width="8.5" style="1" customWidth="1"/>
    <col min="3332" max="3332" width="10.75" style="1" customWidth="1"/>
    <col min="3333" max="3333" width="11" style="1" customWidth="1"/>
    <col min="3334" max="3334" width="10.375" style="1" customWidth="1"/>
    <col min="3335" max="3335" width="10.625" style="1" customWidth="1"/>
    <col min="3336" max="3336" width="11" style="1" customWidth="1"/>
    <col min="3337" max="3337" width="10.375" style="1" customWidth="1"/>
    <col min="3338" max="3338" width="10.5" style="1" customWidth="1"/>
    <col min="3339" max="3339" width="22.375" style="1" customWidth="1"/>
    <col min="3340" max="3583" width="9" style="1"/>
    <col min="3584" max="3584" width="5.25" style="1" customWidth="1"/>
    <col min="3585" max="3585" width="8.875" style="1" customWidth="1"/>
    <col min="3586" max="3586" width="17.375" style="1" customWidth="1"/>
    <col min="3587" max="3587" width="8.5" style="1" customWidth="1"/>
    <col min="3588" max="3588" width="10.75" style="1" customWidth="1"/>
    <col min="3589" max="3589" width="11" style="1" customWidth="1"/>
    <col min="3590" max="3590" width="10.375" style="1" customWidth="1"/>
    <col min="3591" max="3591" width="10.625" style="1" customWidth="1"/>
    <col min="3592" max="3592" width="11" style="1" customWidth="1"/>
    <col min="3593" max="3593" width="10.375" style="1" customWidth="1"/>
    <col min="3594" max="3594" width="10.5" style="1" customWidth="1"/>
    <col min="3595" max="3595" width="22.375" style="1" customWidth="1"/>
    <col min="3596" max="3839" width="9" style="1"/>
    <col min="3840" max="3840" width="5.25" style="1" customWidth="1"/>
    <col min="3841" max="3841" width="8.875" style="1" customWidth="1"/>
    <col min="3842" max="3842" width="17.375" style="1" customWidth="1"/>
    <col min="3843" max="3843" width="8.5" style="1" customWidth="1"/>
    <col min="3844" max="3844" width="10.75" style="1" customWidth="1"/>
    <col min="3845" max="3845" width="11" style="1" customWidth="1"/>
    <col min="3846" max="3846" width="10.375" style="1" customWidth="1"/>
    <col min="3847" max="3847" width="10.625" style="1" customWidth="1"/>
    <col min="3848" max="3848" width="11" style="1" customWidth="1"/>
    <col min="3849" max="3849" width="10.375" style="1" customWidth="1"/>
    <col min="3850" max="3850" width="10.5" style="1" customWidth="1"/>
    <col min="3851" max="3851" width="22.375" style="1" customWidth="1"/>
    <col min="3852" max="4095" width="9" style="1"/>
    <col min="4096" max="4096" width="5.25" style="1" customWidth="1"/>
    <col min="4097" max="4097" width="8.875" style="1" customWidth="1"/>
    <col min="4098" max="4098" width="17.375" style="1" customWidth="1"/>
    <col min="4099" max="4099" width="8.5" style="1" customWidth="1"/>
    <col min="4100" max="4100" width="10.75" style="1" customWidth="1"/>
    <col min="4101" max="4101" width="11" style="1" customWidth="1"/>
    <col min="4102" max="4102" width="10.375" style="1" customWidth="1"/>
    <col min="4103" max="4103" width="10.625" style="1" customWidth="1"/>
    <col min="4104" max="4104" width="11" style="1" customWidth="1"/>
    <col min="4105" max="4105" width="10.375" style="1" customWidth="1"/>
    <col min="4106" max="4106" width="10.5" style="1" customWidth="1"/>
    <col min="4107" max="4107" width="22.375" style="1" customWidth="1"/>
    <col min="4108" max="4351" width="9" style="1"/>
    <col min="4352" max="4352" width="5.25" style="1" customWidth="1"/>
    <col min="4353" max="4353" width="8.875" style="1" customWidth="1"/>
    <col min="4354" max="4354" width="17.375" style="1" customWidth="1"/>
    <col min="4355" max="4355" width="8.5" style="1" customWidth="1"/>
    <col min="4356" max="4356" width="10.75" style="1" customWidth="1"/>
    <col min="4357" max="4357" width="11" style="1" customWidth="1"/>
    <col min="4358" max="4358" width="10.375" style="1" customWidth="1"/>
    <col min="4359" max="4359" width="10.625" style="1" customWidth="1"/>
    <col min="4360" max="4360" width="11" style="1" customWidth="1"/>
    <col min="4361" max="4361" width="10.375" style="1" customWidth="1"/>
    <col min="4362" max="4362" width="10.5" style="1" customWidth="1"/>
    <col min="4363" max="4363" width="22.375" style="1" customWidth="1"/>
    <col min="4364" max="4607" width="9" style="1"/>
    <col min="4608" max="4608" width="5.25" style="1" customWidth="1"/>
    <col min="4609" max="4609" width="8.875" style="1" customWidth="1"/>
    <col min="4610" max="4610" width="17.375" style="1" customWidth="1"/>
    <col min="4611" max="4611" width="8.5" style="1" customWidth="1"/>
    <col min="4612" max="4612" width="10.75" style="1" customWidth="1"/>
    <col min="4613" max="4613" width="11" style="1" customWidth="1"/>
    <col min="4614" max="4614" width="10.375" style="1" customWidth="1"/>
    <col min="4615" max="4615" width="10.625" style="1" customWidth="1"/>
    <col min="4616" max="4616" width="11" style="1" customWidth="1"/>
    <col min="4617" max="4617" width="10.375" style="1" customWidth="1"/>
    <col min="4618" max="4618" width="10.5" style="1" customWidth="1"/>
    <col min="4619" max="4619" width="22.375" style="1" customWidth="1"/>
    <col min="4620" max="4863" width="9" style="1"/>
    <col min="4864" max="4864" width="5.25" style="1" customWidth="1"/>
    <col min="4865" max="4865" width="8.875" style="1" customWidth="1"/>
    <col min="4866" max="4866" width="17.375" style="1" customWidth="1"/>
    <col min="4867" max="4867" width="8.5" style="1" customWidth="1"/>
    <col min="4868" max="4868" width="10.75" style="1" customWidth="1"/>
    <col min="4869" max="4869" width="11" style="1" customWidth="1"/>
    <col min="4870" max="4870" width="10.375" style="1" customWidth="1"/>
    <col min="4871" max="4871" width="10.625" style="1" customWidth="1"/>
    <col min="4872" max="4872" width="11" style="1" customWidth="1"/>
    <col min="4873" max="4873" width="10.375" style="1" customWidth="1"/>
    <col min="4874" max="4874" width="10.5" style="1" customWidth="1"/>
    <col min="4875" max="4875" width="22.375" style="1" customWidth="1"/>
    <col min="4876" max="5119" width="9" style="1"/>
    <col min="5120" max="5120" width="5.25" style="1" customWidth="1"/>
    <col min="5121" max="5121" width="8.875" style="1" customWidth="1"/>
    <col min="5122" max="5122" width="17.375" style="1" customWidth="1"/>
    <col min="5123" max="5123" width="8.5" style="1" customWidth="1"/>
    <col min="5124" max="5124" width="10.75" style="1" customWidth="1"/>
    <col min="5125" max="5125" width="11" style="1" customWidth="1"/>
    <col min="5126" max="5126" width="10.375" style="1" customWidth="1"/>
    <col min="5127" max="5127" width="10.625" style="1" customWidth="1"/>
    <col min="5128" max="5128" width="11" style="1" customWidth="1"/>
    <col min="5129" max="5129" width="10.375" style="1" customWidth="1"/>
    <col min="5130" max="5130" width="10.5" style="1" customWidth="1"/>
    <col min="5131" max="5131" width="22.375" style="1" customWidth="1"/>
    <col min="5132" max="5375" width="9" style="1"/>
    <col min="5376" max="5376" width="5.25" style="1" customWidth="1"/>
    <col min="5377" max="5377" width="8.875" style="1" customWidth="1"/>
    <col min="5378" max="5378" width="17.375" style="1" customWidth="1"/>
    <col min="5379" max="5379" width="8.5" style="1" customWidth="1"/>
    <col min="5380" max="5380" width="10.75" style="1" customWidth="1"/>
    <col min="5381" max="5381" width="11" style="1" customWidth="1"/>
    <col min="5382" max="5382" width="10.375" style="1" customWidth="1"/>
    <col min="5383" max="5383" width="10.625" style="1" customWidth="1"/>
    <col min="5384" max="5384" width="11" style="1" customWidth="1"/>
    <col min="5385" max="5385" width="10.375" style="1" customWidth="1"/>
    <col min="5386" max="5386" width="10.5" style="1" customWidth="1"/>
    <col min="5387" max="5387" width="22.375" style="1" customWidth="1"/>
    <col min="5388" max="5631" width="9" style="1"/>
    <col min="5632" max="5632" width="5.25" style="1" customWidth="1"/>
    <col min="5633" max="5633" width="8.875" style="1" customWidth="1"/>
    <col min="5634" max="5634" width="17.375" style="1" customWidth="1"/>
    <col min="5635" max="5635" width="8.5" style="1" customWidth="1"/>
    <col min="5636" max="5636" width="10.75" style="1" customWidth="1"/>
    <col min="5637" max="5637" width="11" style="1" customWidth="1"/>
    <col min="5638" max="5638" width="10.375" style="1" customWidth="1"/>
    <col min="5639" max="5639" width="10.625" style="1" customWidth="1"/>
    <col min="5640" max="5640" width="11" style="1" customWidth="1"/>
    <col min="5641" max="5641" width="10.375" style="1" customWidth="1"/>
    <col min="5642" max="5642" width="10.5" style="1" customWidth="1"/>
    <col min="5643" max="5643" width="22.375" style="1" customWidth="1"/>
    <col min="5644" max="5887" width="9" style="1"/>
    <col min="5888" max="5888" width="5.25" style="1" customWidth="1"/>
    <col min="5889" max="5889" width="8.875" style="1" customWidth="1"/>
    <col min="5890" max="5890" width="17.375" style="1" customWidth="1"/>
    <col min="5891" max="5891" width="8.5" style="1" customWidth="1"/>
    <col min="5892" max="5892" width="10.75" style="1" customWidth="1"/>
    <col min="5893" max="5893" width="11" style="1" customWidth="1"/>
    <col min="5894" max="5894" width="10.375" style="1" customWidth="1"/>
    <col min="5895" max="5895" width="10.625" style="1" customWidth="1"/>
    <col min="5896" max="5896" width="11" style="1" customWidth="1"/>
    <col min="5897" max="5897" width="10.375" style="1" customWidth="1"/>
    <col min="5898" max="5898" width="10.5" style="1" customWidth="1"/>
    <col min="5899" max="5899" width="22.375" style="1" customWidth="1"/>
    <col min="5900" max="6143" width="9" style="1"/>
    <col min="6144" max="6144" width="5.25" style="1" customWidth="1"/>
    <col min="6145" max="6145" width="8.875" style="1" customWidth="1"/>
    <col min="6146" max="6146" width="17.375" style="1" customWidth="1"/>
    <col min="6147" max="6147" width="8.5" style="1" customWidth="1"/>
    <col min="6148" max="6148" width="10.75" style="1" customWidth="1"/>
    <col min="6149" max="6149" width="11" style="1" customWidth="1"/>
    <col min="6150" max="6150" width="10.375" style="1" customWidth="1"/>
    <col min="6151" max="6151" width="10.625" style="1" customWidth="1"/>
    <col min="6152" max="6152" width="11" style="1" customWidth="1"/>
    <col min="6153" max="6153" width="10.375" style="1" customWidth="1"/>
    <col min="6154" max="6154" width="10.5" style="1" customWidth="1"/>
    <col min="6155" max="6155" width="22.375" style="1" customWidth="1"/>
    <col min="6156" max="6399" width="9" style="1"/>
    <col min="6400" max="6400" width="5.25" style="1" customWidth="1"/>
    <col min="6401" max="6401" width="8.875" style="1" customWidth="1"/>
    <col min="6402" max="6402" width="17.375" style="1" customWidth="1"/>
    <col min="6403" max="6403" width="8.5" style="1" customWidth="1"/>
    <col min="6404" max="6404" width="10.75" style="1" customWidth="1"/>
    <col min="6405" max="6405" width="11" style="1" customWidth="1"/>
    <col min="6406" max="6406" width="10.375" style="1" customWidth="1"/>
    <col min="6407" max="6407" width="10.625" style="1" customWidth="1"/>
    <col min="6408" max="6408" width="11" style="1" customWidth="1"/>
    <col min="6409" max="6409" width="10.375" style="1" customWidth="1"/>
    <col min="6410" max="6410" width="10.5" style="1" customWidth="1"/>
    <col min="6411" max="6411" width="22.375" style="1" customWidth="1"/>
    <col min="6412" max="6655" width="9" style="1"/>
    <col min="6656" max="6656" width="5.25" style="1" customWidth="1"/>
    <col min="6657" max="6657" width="8.875" style="1" customWidth="1"/>
    <col min="6658" max="6658" width="17.375" style="1" customWidth="1"/>
    <col min="6659" max="6659" width="8.5" style="1" customWidth="1"/>
    <col min="6660" max="6660" width="10.75" style="1" customWidth="1"/>
    <col min="6661" max="6661" width="11" style="1" customWidth="1"/>
    <col min="6662" max="6662" width="10.375" style="1" customWidth="1"/>
    <col min="6663" max="6663" width="10.625" style="1" customWidth="1"/>
    <col min="6664" max="6664" width="11" style="1" customWidth="1"/>
    <col min="6665" max="6665" width="10.375" style="1" customWidth="1"/>
    <col min="6666" max="6666" width="10.5" style="1" customWidth="1"/>
    <col min="6667" max="6667" width="22.375" style="1" customWidth="1"/>
    <col min="6668" max="6911" width="9" style="1"/>
    <col min="6912" max="6912" width="5.25" style="1" customWidth="1"/>
    <col min="6913" max="6913" width="8.875" style="1" customWidth="1"/>
    <col min="6914" max="6914" width="17.375" style="1" customWidth="1"/>
    <col min="6915" max="6915" width="8.5" style="1" customWidth="1"/>
    <col min="6916" max="6916" width="10.75" style="1" customWidth="1"/>
    <col min="6917" max="6917" width="11" style="1" customWidth="1"/>
    <col min="6918" max="6918" width="10.375" style="1" customWidth="1"/>
    <col min="6919" max="6919" width="10.625" style="1" customWidth="1"/>
    <col min="6920" max="6920" width="11" style="1" customWidth="1"/>
    <col min="6921" max="6921" width="10.375" style="1" customWidth="1"/>
    <col min="6922" max="6922" width="10.5" style="1" customWidth="1"/>
    <col min="6923" max="6923" width="22.375" style="1" customWidth="1"/>
    <col min="6924" max="7167" width="9" style="1"/>
    <col min="7168" max="7168" width="5.25" style="1" customWidth="1"/>
    <col min="7169" max="7169" width="8.875" style="1" customWidth="1"/>
    <col min="7170" max="7170" width="17.375" style="1" customWidth="1"/>
    <col min="7171" max="7171" width="8.5" style="1" customWidth="1"/>
    <col min="7172" max="7172" width="10.75" style="1" customWidth="1"/>
    <col min="7173" max="7173" width="11" style="1" customWidth="1"/>
    <col min="7174" max="7174" width="10.375" style="1" customWidth="1"/>
    <col min="7175" max="7175" width="10.625" style="1" customWidth="1"/>
    <col min="7176" max="7176" width="11" style="1" customWidth="1"/>
    <col min="7177" max="7177" width="10.375" style="1" customWidth="1"/>
    <col min="7178" max="7178" width="10.5" style="1" customWidth="1"/>
    <col min="7179" max="7179" width="22.375" style="1" customWidth="1"/>
    <col min="7180" max="7423" width="9" style="1"/>
    <col min="7424" max="7424" width="5.25" style="1" customWidth="1"/>
    <col min="7425" max="7425" width="8.875" style="1" customWidth="1"/>
    <col min="7426" max="7426" width="17.375" style="1" customWidth="1"/>
    <col min="7427" max="7427" width="8.5" style="1" customWidth="1"/>
    <col min="7428" max="7428" width="10.75" style="1" customWidth="1"/>
    <col min="7429" max="7429" width="11" style="1" customWidth="1"/>
    <col min="7430" max="7430" width="10.375" style="1" customWidth="1"/>
    <col min="7431" max="7431" width="10.625" style="1" customWidth="1"/>
    <col min="7432" max="7432" width="11" style="1" customWidth="1"/>
    <col min="7433" max="7433" width="10.375" style="1" customWidth="1"/>
    <col min="7434" max="7434" width="10.5" style="1" customWidth="1"/>
    <col min="7435" max="7435" width="22.375" style="1" customWidth="1"/>
    <col min="7436" max="7679" width="9" style="1"/>
    <col min="7680" max="7680" width="5.25" style="1" customWidth="1"/>
    <col min="7681" max="7681" width="8.875" style="1" customWidth="1"/>
    <col min="7682" max="7682" width="17.375" style="1" customWidth="1"/>
    <col min="7683" max="7683" width="8.5" style="1" customWidth="1"/>
    <col min="7684" max="7684" width="10.75" style="1" customWidth="1"/>
    <col min="7685" max="7685" width="11" style="1" customWidth="1"/>
    <col min="7686" max="7686" width="10.375" style="1" customWidth="1"/>
    <col min="7687" max="7687" width="10.625" style="1" customWidth="1"/>
    <col min="7688" max="7688" width="11" style="1" customWidth="1"/>
    <col min="7689" max="7689" width="10.375" style="1" customWidth="1"/>
    <col min="7690" max="7690" width="10.5" style="1" customWidth="1"/>
    <col min="7691" max="7691" width="22.375" style="1" customWidth="1"/>
    <col min="7692" max="7935" width="9" style="1"/>
    <col min="7936" max="7936" width="5.25" style="1" customWidth="1"/>
    <col min="7937" max="7937" width="8.875" style="1" customWidth="1"/>
    <col min="7938" max="7938" width="17.375" style="1" customWidth="1"/>
    <col min="7939" max="7939" width="8.5" style="1" customWidth="1"/>
    <col min="7940" max="7940" width="10.75" style="1" customWidth="1"/>
    <col min="7941" max="7941" width="11" style="1" customWidth="1"/>
    <col min="7942" max="7942" width="10.375" style="1" customWidth="1"/>
    <col min="7943" max="7943" width="10.625" style="1" customWidth="1"/>
    <col min="7944" max="7944" width="11" style="1" customWidth="1"/>
    <col min="7945" max="7945" width="10.375" style="1" customWidth="1"/>
    <col min="7946" max="7946" width="10.5" style="1" customWidth="1"/>
    <col min="7947" max="7947" width="22.375" style="1" customWidth="1"/>
    <col min="7948" max="8191" width="9" style="1"/>
    <col min="8192" max="8192" width="5.25" style="1" customWidth="1"/>
    <col min="8193" max="8193" width="8.875" style="1" customWidth="1"/>
    <col min="8194" max="8194" width="17.375" style="1" customWidth="1"/>
    <col min="8195" max="8195" width="8.5" style="1" customWidth="1"/>
    <col min="8196" max="8196" width="10.75" style="1" customWidth="1"/>
    <col min="8197" max="8197" width="11" style="1" customWidth="1"/>
    <col min="8198" max="8198" width="10.375" style="1" customWidth="1"/>
    <col min="8199" max="8199" width="10.625" style="1" customWidth="1"/>
    <col min="8200" max="8200" width="11" style="1" customWidth="1"/>
    <col min="8201" max="8201" width="10.375" style="1" customWidth="1"/>
    <col min="8202" max="8202" width="10.5" style="1" customWidth="1"/>
    <col min="8203" max="8203" width="22.375" style="1" customWidth="1"/>
    <col min="8204" max="8447" width="9" style="1"/>
    <col min="8448" max="8448" width="5.25" style="1" customWidth="1"/>
    <col min="8449" max="8449" width="8.875" style="1" customWidth="1"/>
    <col min="8450" max="8450" width="17.375" style="1" customWidth="1"/>
    <col min="8451" max="8451" width="8.5" style="1" customWidth="1"/>
    <col min="8452" max="8452" width="10.75" style="1" customWidth="1"/>
    <col min="8453" max="8453" width="11" style="1" customWidth="1"/>
    <col min="8454" max="8454" width="10.375" style="1" customWidth="1"/>
    <col min="8455" max="8455" width="10.625" style="1" customWidth="1"/>
    <col min="8456" max="8456" width="11" style="1" customWidth="1"/>
    <col min="8457" max="8457" width="10.375" style="1" customWidth="1"/>
    <col min="8458" max="8458" width="10.5" style="1" customWidth="1"/>
    <col min="8459" max="8459" width="22.375" style="1" customWidth="1"/>
    <col min="8460" max="8703" width="9" style="1"/>
    <col min="8704" max="8704" width="5.25" style="1" customWidth="1"/>
    <col min="8705" max="8705" width="8.875" style="1" customWidth="1"/>
    <col min="8706" max="8706" width="17.375" style="1" customWidth="1"/>
    <col min="8707" max="8707" width="8.5" style="1" customWidth="1"/>
    <col min="8708" max="8708" width="10.75" style="1" customWidth="1"/>
    <col min="8709" max="8709" width="11" style="1" customWidth="1"/>
    <col min="8710" max="8710" width="10.375" style="1" customWidth="1"/>
    <col min="8711" max="8711" width="10.625" style="1" customWidth="1"/>
    <col min="8712" max="8712" width="11" style="1" customWidth="1"/>
    <col min="8713" max="8713" width="10.375" style="1" customWidth="1"/>
    <col min="8714" max="8714" width="10.5" style="1" customWidth="1"/>
    <col min="8715" max="8715" width="22.375" style="1" customWidth="1"/>
    <col min="8716" max="8959" width="9" style="1"/>
    <col min="8960" max="8960" width="5.25" style="1" customWidth="1"/>
    <col min="8961" max="8961" width="8.875" style="1" customWidth="1"/>
    <col min="8962" max="8962" width="17.375" style="1" customWidth="1"/>
    <col min="8963" max="8963" width="8.5" style="1" customWidth="1"/>
    <col min="8964" max="8964" width="10.75" style="1" customWidth="1"/>
    <col min="8965" max="8965" width="11" style="1" customWidth="1"/>
    <col min="8966" max="8966" width="10.375" style="1" customWidth="1"/>
    <col min="8967" max="8967" width="10.625" style="1" customWidth="1"/>
    <col min="8968" max="8968" width="11" style="1" customWidth="1"/>
    <col min="8969" max="8969" width="10.375" style="1" customWidth="1"/>
    <col min="8970" max="8970" width="10.5" style="1" customWidth="1"/>
    <col min="8971" max="8971" width="22.375" style="1" customWidth="1"/>
    <col min="8972" max="9215" width="9" style="1"/>
    <col min="9216" max="9216" width="5.25" style="1" customWidth="1"/>
    <col min="9217" max="9217" width="8.875" style="1" customWidth="1"/>
    <col min="9218" max="9218" width="17.375" style="1" customWidth="1"/>
    <col min="9219" max="9219" width="8.5" style="1" customWidth="1"/>
    <col min="9220" max="9220" width="10.75" style="1" customWidth="1"/>
    <col min="9221" max="9221" width="11" style="1" customWidth="1"/>
    <col min="9222" max="9222" width="10.375" style="1" customWidth="1"/>
    <col min="9223" max="9223" width="10.625" style="1" customWidth="1"/>
    <col min="9224" max="9224" width="11" style="1" customWidth="1"/>
    <col min="9225" max="9225" width="10.375" style="1" customWidth="1"/>
    <col min="9226" max="9226" width="10.5" style="1" customWidth="1"/>
    <col min="9227" max="9227" width="22.375" style="1" customWidth="1"/>
    <col min="9228" max="9471" width="9" style="1"/>
    <col min="9472" max="9472" width="5.25" style="1" customWidth="1"/>
    <col min="9473" max="9473" width="8.875" style="1" customWidth="1"/>
    <col min="9474" max="9474" width="17.375" style="1" customWidth="1"/>
    <col min="9475" max="9475" width="8.5" style="1" customWidth="1"/>
    <col min="9476" max="9476" width="10.75" style="1" customWidth="1"/>
    <col min="9477" max="9477" width="11" style="1" customWidth="1"/>
    <col min="9478" max="9478" width="10.375" style="1" customWidth="1"/>
    <col min="9479" max="9479" width="10.625" style="1" customWidth="1"/>
    <col min="9480" max="9480" width="11" style="1" customWidth="1"/>
    <col min="9481" max="9481" width="10.375" style="1" customWidth="1"/>
    <col min="9482" max="9482" width="10.5" style="1" customWidth="1"/>
    <col min="9483" max="9483" width="22.375" style="1" customWidth="1"/>
    <col min="9484" max="9727" width="9" style="1"/>
    <col min="9728" max="9728" width="5.25" style="1" customWidth="1"/>
    <col min="9729" max="9729" width="8.875" style="1" customWidth="1"/>
    <col min="9730" max="9730" width="17.375" style="1" customWidth="1"/>
    <col min="9731" max="9731" width="8.5" style="1" customWidth="1"/>
    <col min="9732" max="9732" width="10.75" style="1" customWidth="1"/>
    <col min="9733" max="9733" width="11" style="1" customWidth="1"/>
    <col min="9734" max="9734" width="10.375" style="1" customWidth="1"/>
    <col min="9735" max="9735" width="10.625" style="1" customWidth="1"/>
    <col min="9736" max="9736" width="11" style="1" customWidth="1"/>
    <col min="9737" max="9737" width="10.375" style="1" customWidth="1"/>
    <col min="9738" max="9738" width="10.5" style="1" customWidth="1"/>
    <col min="9739" max="9739" width="22.375" style="1" customWidth="1"/>
    <col min="9740" max="9983" width="9" style="1"/>
    <col min="9984" max="9984" width="5.25" style="1" customWidth="1"/>
    <col min="9985" max="9985" width="8.875" style="1" customWidth="1"/>
    <col min="9986" max="9986" width="17.375" style="1" customWidth="1"/>
    <col min="9987" max="9987" width="8.5" style="1" customWidth="1"/>
    <col min="9988" max="9988" width="10.75" style="1" customWidth="1"/>
    <col min="9989" max="9989" width="11" style="1" customWidth="1"/>
    <col min="9990" max="9990" width="10.375" style="1" customWidth="1"/>
    <col min="9991" max="9991" width="10.625" style="1" customWidth="1"/>
    <col min="9992" max="9992" width="11" style="1" customWidth="1"/>
    <col min="9993" max="9993" width="10.375" style="1" customWidth="1"/>
    <col min="9994" max="9994" width="10.5" style="1" customWidth="1"/>
    <col min="9995" max="9995" width="22.375" style="1" customWidth="1"/>
    <col min="9996" max="10239" width="9" style="1"/>
    <col min="10240" max="10240" width="5.25" style="1" customWidth="1"/>
    <col min="10241" max="10241" width="8.875" style="1" customWidth="1"/>
    <col min="10242" max="10242" width="17.375" style="1" customWidth="1"/>
    <col min="10243" max="10243" width="8.5" style="1" customWidth="1"/>
    <col min="10244" max="10244" width="10.75" style="1" customWidth="1"/>
    <col min="10245" max="10245" width="11" style="1" customWidth="1"/>
    <col min="10246" max="10246" width="10.375" style="1" customWidth="1"/>
    <col min="10247" max="10247" width="10.625" style="1" customWidth="1"/>
    <col min="10248" max="10248" width="11" style="1" customWidth="1"/>
    <col min="10249" max="10249" width="10.375" style="1" customWidth="1"/>
    <col min="10250" max="10250" width="10.5" style="1" customWidth="1"/>
    <col min="10251" max="10251" width="22.375" style="1" customWidth="1"/>
    <col min="10252" max="10495" width="9" style="1"/>
    <col min="10496" max="10496" width="5.25" style="1" customWidth="1"/>
    <col min="10497" max="10497" width="8.875" style="1" customWidth="1"/>
    <col min="10498" max="10498" width="17.375" style="1" customWidth="1"/>
    <col min="10499" max="10499" width="8.5" style="1" customWidth="1"/>
    <col min="10500" max="10500" width="10.75" style="1" customWidth="1"/>
    <col min="10501" max="10501" width="11" style="1" customWidth="1"/>
    <col min="10502" max="10502" width="10.375" style="1" customWidth="1"/>
    <col min="10503" max="10503" width="10.625" style="1" customWidth="1"/>
    <col min="10504" max="10504" width="11" style="1" customWidth="1"/>
    <col min="10505" max="10505" width="10.375" style="1" customWidth="1"/>
    <col min="10506" max="10506" width="10.5" style="1" customWidth="1"/>
    <col min="10507" max="10507" width="22.375" style="1" customWidth="1"/>
    <col min="10508" max="10751" width="9" style="1"/>
    <col min="10752" max="10752" width="5.25" style="1" customWidth="1"/>
    <col min="10753" max="10753" width="8.875" style="1" customWidth="1"/>
    <col min="10754" max="10754" width="17.375" style="1" customWidth="1"/>
    <col min="10755" max="10755" width="8.5" style="1" customWidth="1"/>
    <col min="10756" max="10756" width="10.75" style="1" customWidth="1"/>
    <col min="10757" max="10757" width="11" style="1" customWidth="1"/>
    <col min="10758" max="10758" width="10.375" style="1" customWidth="1"/>
    <col min="10759" max="10759" width="10.625" style="1" customWidth="1"/>
    <col min="10760" max="10760" width="11" style="1" customWidth="1"/>
    <col min="10761" max="10761" width="10.375" style="1" customWidth="1"/>
    <col min="10762" max="10762" width="10.5" style="1" customWidth="1"/>
    <col min="10763" max="10763" width="22.375" style="1" customWidth="1"/>
    <col min="10764" max="11007" width="9" style="1"/>
    <col min="11008" max="11008" width="5.25" style="1" customWidth="1"/>
    <col min="11009" max="11009" width="8.875" style="1" customWidth="1"/>
    <col min="11010" max="11010" width="17.375" style="1" customWidth="1"/>
    <col min="11011" max="11011" width="8.5" style="1" customWidth="1"/>
    <col min="11012" max="11012" width="10.75" style="1" customWidth="1"/>
    <col min="11013" max="11013" width="11" style="1" customWidth="1"/>
    <col min="11014" max="11014" width="10.375" style="1" customWidth="1"/>
    <col min="11015" max="11015" width="10.625" style="1" customWidth="1"/>
    <col min="11016" max="11016" width="11" style="1" customWidth="1"/>
    <col min="11017" max="11017" width="10.375" style="1" customWidth="1"/>
    <col min="11018" max="11018" width="10.5" style="1" customWidth="1"/>
    <col min="11019" max="11019" width="22.375" style="1" customWidth="1"/>
    <col min="11020" max="11263" width="9" style="1"/>
    <col min="11264" max="11264" width="5.25" style="1" customWidth="1"/>
    <col min="11265" max="11265" width="8.875" style="1" customWidth="1"/>
    <col min="11266" max="11266" width="17.375" style="1" customWidth="1"/>
    <col min="11267" max="11267" width="8.5" style="1" customWidth="1"/>
    <col min="11268" max="11268" width="10.75" style="1" customWidth="1"/>
    <col min="11269" max="11269" width="11" style="1" customWidth="1"/>
    <col min="11270" max="11270" width="10.375" style="1" customWidth="1"/>
    <col min="11271" max="11271" width="10.625" style="1" customWidth="1"/>
    <col min="11272" max="11272" width="11" style="1" customWidth="1"/>
    <col min="11273" max="11273" width="10.375" style="1" customWidth="1"/>
    <col min="11274" max="11274" width="10.5" style="1" customWidth="1"/>
    <col min="11275" max="11275" width="22.375" style="1" customWidth="1"/>
    <col min="11276" max="11519" width="9" style="1"/>
    <col min="11520" max="11520" width="5.25" style="1" customWidth="1"/>
    <col min="11521" max="11521" width="8.875" style="1" customWidth="1"/>
    <col min="11522" max="11522" width="17.375" style="1" customWidth="1"/>
    <col min="11523" max="11523" width="8.5" style="1" customWidth="1"/>
    <col min="11524" max="11524" width="10.75" style="1" customWidth="1"/>
    <col min="11525" max="11525" width="11" style="1" customWidth="1"/>
    <col min="11526" max="11526" width="10.375" style="1" customWidth="1"/>
    <col min="11527" max="11527" width="10.625" style="1" customWidth="1"/>
    <col min="11528" max="11528" width="11" style="1" customWidth="1"/>
    <col min="11529" max="11529" width="10.375" style="1" customWidth="1"/>
    <col min="11530" max="11530" width="10.5" style="1" customWidth="1"/>
    <col min="11531" max="11531" width="22.375" style="1" customWidth="1"/>
    <col min="11532" max="11775" width="9" style="1"/>
    <col min="11776" max="11776" width="5.25" style="1" customWidth="1"/>
    <col min="11777" max="11777" width="8.875" style="1" customWidth="1"/>
    <col min="11778" max="11778" width="17.375" style="1" customWidth="1"/>
    <col min="11779" max="11779" width="8.5" style="1" customWidth="1"/>
    <col min="11780" max="11780" width="10.75" style="1" customWidth="1"/>
    <col min="11781" max="11781" width="11" style="1" customWidth="1"/>
    <col min="11782" max="11782" width="10.375" style="1" customWidth="1"/>
    <col min="11783" max="11783" width="10.625" style="1" customWidth="1"/>
    <col min="11784" max="11784" width="11" style="1" customWidth="1"/>
    <col min="11785" max="11785" width="10.375" style="1" customWidth="1"/>
    <col min="11786" max="11786" width="10.5" style="1" customWidth="1"/>
    <col min="11787" max="11787" width="22.375" style="1" customWidth="1"/>
    <col min="11788" max="12031" width="9" style="1"/>
    <col min="12032" max="12032" width="5.25" style="1" customWidth="1"/>
    <col min="12033" max="12033" width="8.875" style="1" customWidth="1"/>
    <col min="12034" max="12034" width="17.375" style="1" customWidth="1"/>
    <col min="12035" max="12035" width="8.5" style="1" customWidth="1"/>
    <col min="12036" max="12036" width="10.75" style="1" customWidth="1"/>
    <col min="12037" max="12037" width="11" style="1" customWidth="1"/>
    <col min="12038" max="12038" width="10.375" style="1" customWidth="1"/>
    <col min="12039" max="12039" width="10.625" style="1" customWidth="1"/>
    <col min="12040" max="12040" width="11" style="1" customWidth="1"/>
    <col min="12041" max="12041" width="10.375" style="1" customWidth="1"/>
    <col min="12042" max="12042" width="10.5" style="1" customWidth="1"/>
    <col min="12043" max="12043" width="22.375" style="1" customWidth="1"/>
    <col min="12044" max="12287" width="9" style="1"/>
    <col min="12288" max="12288" width="5.25" style="1" customWidth="1"/>
    <col min="12289" max="12289" width="8.875" style="1" customWidth="1"/>
    <col min="12290" max="12290" width="17.375" style="1" customWidth="1"/>
    <col min="12291" max="12291" width="8.5" style="1" customWidth="1"/>
    <col min="12292" max="12292" width="10.75" style="1" customWidth="1"/>
    <col min="12293" max="12293" width="11" style="1" customWidth="1"/>
    <col min="12294" max="12294" width="10.375" style="1" customWidth="1"/>
    <col min="12295" max="12295" width="10.625" style="1" customWidth="1"/>
    <col min="12296" max="12296" width="11" style="1" customWidth="1"/>
    <col min="12297" max="12297" width="10.375" style="1" customWidth="1"/>
    <col min="12298" max="12298" width="10.5" style="1" customWidth="1"/>
    <col min="12299" max="12299" width="22.375" style="1" customWidth="1"/>
    <col min="12300" max="12543" width="9" style="1"/>
    <col min="12544" max="12544" width="5.25" style="1" customWidth="1"/>
    <col min="12545" max="12545" width="8.875" style="1" customWidth="1"/>
    <col min="12546" max="12546" width="17.375" style="1" customWidth="1"/>
    <col min="12547" max="12547" width="8.5" style="1" customWidth="1"/>
    <col min="12548" max="12548" width="10.75" style="1" customWidth="1"/>
    <col min="12549" max="12549" width="11" style="1" customWidth="1"/>
    <col min="12550" max="12550" width="10.375" style="1" customWidth="1"/>
    <col min="12551" max="12551" width="10.625" style="1" customWidth="1"/>
    <col min="12552" max="12552" width="11" style="1" customWidth="1"/>
    <col min="12553" max="12553" width="10.375" style="1" customWidth="1"/>
    <col min="12554" max="12554" width="10.5" style="1" customWidth="1"/>
    <col min="12555" max="12555" width="22.375" style="1" customWidth="1"/>
    <col min="12556" max="12799" width="9" style="1"/>
    <col min="12800" max="12800" width="5.25" style="1" customWidth="1"/>
    <col min="12801" max="12801" width="8.875" style="1" customWidth="1"/>
    <col min="12802" max="12802" width="17.375" style="1" customWidth="1"/>
    <col min="12803" max="12803" width="8.5" style="1" customWidth="1"/>
    <col min="12804" max="12804" width="10.75" style="1" customWidth="1"/>
    <col min="12805" max="12805" width="11" style="1" customWidth="1"/>
    <col min="12806" max="12806" width="10.375" style="1" customWidth="1"/>
    <col min="12807" max="12807" width="10.625" style="1" customWidth="1"/>
    <col min="12808" max="12808" width="11" style="1" customWidth="1"/>
    <col min="12809" max="12809" width="10.375" style="1" customWidth="1"/>
    <col min="12810" max="12810" width="10.5" style="1" customWidth="1"/>
    <col min="12811" max="12811" width="22.375" style="1" customWidth="1"/>
    <col min="12812" max="13055" width="9" style="1"/>
    <col min="13056" max="13056" width="5.25" style="1" customWidth="1"/>
    <col min="13057" max="13057" width="8.875" style="1" customWidth="1"/>
    <col min="13058" max="13058" width="17.375" style="1" customWidth="1"/>
    <col min="13059" max="13059" width="8.5" style="1" customWidth="1"/>
    <col min="13060" max="13060" width="10.75" style="1" customWidth="1"/>
    <col min="13061" max="13061" width="11" style="1" customWidth="1"/>
    <col min="13062" max="13062" width="10.375" style="1" customWidth="1"/>
    <col min="13063" max="13063" width="10.625" style="1" customWidth="1"/>
    <col min="13064" max="13064" width="11" style="1" customWidth="1"/>
    <col min="13065" max="13065" width="10.375" style="1" customWidth="1"/>
    <col min="13066" max="13066" width="10.5" style="1" customWidth="1"/>
    <col min="13067" max="13067" width="22.375" style="1" customWidth="1"/>
    <col min="13068" max="13311" width="9" style="1"/>
    <col min="13312" max="13312" width="5.25" style="1" customWidth="1"/>
    <col min="13313" max="13313" width="8.875" style="1" customWidth="1"/>
    <col min="13314" max="13314" width="17.375" style="1" customWidth="1"/>
    <col min="13315" max="13315" width="8.5" style="1" customWidth="1"/>
    <col min="13316" max="13316" width="10.75" style="1" customWidth="1"/>
    <col min="13317" max="13317" width="11" style="1" customWidth="1"/>
    <col min="13318" max="13318" width="10.375" style="1" customWidth="1"/>
    <col min="13319" max="13319" width="10.625" style="1" customWidth="1"/>
    <col min="13320" max="13320" width="11" style="1" customWidth="1"/>
    <col min="13321" max="13321" width="10.375" style="1" customWidth="1"/>
    <col min="13322" max="13322" width="10.5" style="1" customWidth="1"/>
    <col min="13323" max="13323" width="22.375" style="1" customWidth="1"/>
    <col min="13324" max="13567" width="9" style="1"/>
    <col min="13568" max="13568" width="5.25" style="1" customWidth="1"/>
    <col min="13569" max="13569" width="8.875" style="1" customWidth="1"/>
    <col min="13570" max="13570" width="17.375" style="1" customWidth="1"/>
    <col min="13571" max="13571" width="8.5" style="1" customWidth="1"/>
    <col min="13572" max="13572" width="10.75" style="1" customWidth="1"/>
    <col min="13573" max="13573" width="11" style="1" customWidth="1"/>
    <col min="13574" max="13574" width="10.375" style="1" customWidth="1"/>
    <col min="13575" max="13575" width="10.625" style="1" customWidth="1"/>
    <col min="13576" max="13576" width="11" style="1" customWidth="1"/>
    <col min="13577" max="13577" width="10.375" style="1" customWidth="1"/>
    <col min="13578" max="13578" width="10.5" style="1" customWidth="1"/>
    <col min="13579" max="13579" width="22.375" style="1" customWidth="1"/>
    <col min="13580" max="13823" width="9" style="1"/>
    <col min="13824" max="13824" width="5.25" style="1" customWidth="1"/>
    <col min="13825" max="13825" width="8.875" style="1" customWidth="1"/>
    <col min="13826" max="13826" width="17.375" style="1" customWidth="1"/>
    <col min="13827" max="13827" width="8.5" style="1" customWidth="1"/>
    <col min="13828" max="13828" width="10.75" style="1" customWidth="1"/>
    <col min="13829" max="13829" width="11" style="1" customWidth="1"/>
    <col min="13830" max="13830" width="10.375" style="1" customWidth="1"/>
    <col min="13831" max="13831" width="10.625" style="1" customWidth="1"/>
    <col min="13832" max="13832" width="11" style="1" customWidth="1"/>
    <col min="13833" max="13833" width="10.375" style="1" customWidth="1"/>
    <col min="13834" max="13834" width="10.5" style="1" customWidth="1"/>
    <col min="13835" max="13835" width="22.375" style="1" customWidth="1"/>
    <col min="13836" max="14079" width="9" style="1"/>
    <col min="14080" max="14080" width="5.25" style="1" customWidth="1"/>
    <col min="14081" max="14081" width="8.875" style="1" customWidth="1"/>
    <col min="14082" max="14082" width="17.375" style="1" customWidth="1"/>
    <col min="14083" max="14083" width="8.5" style="1" customWidth="1"/>
    <col min="14084" max="14084" width="10.75" style="1" customWidth="1"/>
    <col min="14085" max="14085" width="11" style="1" customWidth="1"/>
    <col min="14086" max="14086" width="10.375" style="1" customWidth="1"/>
    <col min="14087" max="14087" width="10.625" style="1" customWidth="1"/>
    <col min="14088" max="14088" width="11" style="1" customWidth="1"/>
    <col min="14089" max="14089" width="10.375" style="1" customWidth="1"/>
    <col min="14090" max="14090" width="10.5" style="1" customWidth="1"/>
    <col min="14091" max="14091" width="22.375" style="1" customWidth="1"/>
    <col min="14092" max="14335" width="9" style="1"/>
    <col min="14336" max="14336" width="5.25" style="1" customWidth="1"/>
    <col min="14337" max="14337" width="8.875" style="1" customWidth="1"/>
    <col min="14338" max="14338" width="17.375" style="1" customWidth="1"/>
    <col min="14339" max="14339" width="8.5" style="1" customWidth="1"/>
    <col min="14340" max="14340" width="10.75" style="1" customWidth="1"/>
    <col min="14341" max="14341" width="11" style="1" customWidth="1"/>
    <col min="14342" max="14342" width="10.375" style="1" customWidth="1"/>
    <col min="14343" max="14343" width="10.625" style="1" customWidth="1"/>
    <col min="14344" max="14344" width="11" style="1" customWidth="1"/>
    <col min="14345" max="14345" width="10.375" style="1" customWidth="1"/>
    <col min="14346" max="14346" width="10.5" style="1" customWidth="1"/>
    <col min="14347" max="14347" width="22.375" style="1" customWidth="1"/>
    <col min="14348" max="14591" width="9" style="1"/>
    <col min="14592" max="14592" width="5.25" style="1" customWidth="1"/>
    <col min="14593" max="14593" width="8.875" style="1" customWidth="1"/>
    <col min="14594" max="14594" width="17.375" style="1" customWidth="1"/>
    <col min="14595" max="14595" width="8.5" style="1" customWidth="1"/>
    <col min="14596" max="14596" width="10.75" style="1" customWidth="1"/>
    <col min="14597" max="14597" width="11" style="1" customWidth="1"/>
    <col min="14598" max="14598" width="10.375" style="1" customWidth="1"/>
    <col min="14599" max="14599" width="10.625" style="1" customWidth="1"/>
    <col min="14600" max="14600" width="11" style="1" customWidth="1"/>
    <col min="14601" max="14601" width="10.375" style="1" customWidth="1"/>
    <col min="14602" max="14602" width="10.5" style="1" customWidth="1"/>
    <col min="14603" max="14603" width="22.375" style="1" customWidth="1"/>
    <col min="14604" max="14847" width="9" style="1"/>
    <col min="14848" max="14848" width="5.25" style="1" customWidth="1"/>
    <col min="14849" max="14849" width="8.875" style="1" customWidth="1"/>
    <col min="14850" max="14850" width="17.375" style="1" customWidth="1"/>
    <col min="14851" max="14851" width="8.5" style="1" customWidth="1"/>
    <col min="14852" max="14852" width="10.75" style="1" customWidth="1"/>
    <col min="14853" max="14853" width="11" style="1" customWidth="1"/>
    <col min="14854" max="14854" width="10.375" style="1" customWidth="1"/>
    <col min="14855" max="14855" width="10.625" style="1" customWidth="1"/>
    <col min="14856" max="14856" width="11" style="1" customWidth="1"/>
    <col min="14857" max="14857" width="10.375" style="1" customWidth="1"/>
    <col min="14858" max="14858" width="10.5" style="1" customWidth="1"/>
    <col min="14859" max="14859" width="22.375" style="1" customWidth="1"/>
    <col min="14860" max="15103" width="9" style="1"/>
    <col min="15104" max="15104" width="5.25" style="1" customWidth="1"/>
    <col min="15105" max="15105" width="8.875" style="1" customWidth="1"/>
    <col min="15106" max="15106" width="17.375" style="1" customWidth="1"/>
    <col min="15107" max="15107" width="8.5" style="1" customWidth="1"/>
    <col min="15108" max="15108" width="10.75" style="1" customWidth="1"/>
    <col min="15109" max="15109" width="11" style="1" customWidth="1"/>
    <col min="15110" max="15110" width="10.375" style="1" customWidth="1"/>
    <col min="15111" max="15111" width="10.625" style="1" customWidth="1"/>
    <col min="15112" max="15112" width="11" style="1" customWidth="1"/>
    <col min="15113" max="15113" width="10.375" style="1" customWidth="1"/>
    <col min="15114" max="15114" width="10.5" style="1" customWidth="1"/>
    <col min="15115" max="15115" width="22.375" style="1" customWidth="1"/>
    <col min="15116" max="15359" width="9" style="1"/>
    <col min="15360" max="15360" width="5.25" style="1" customWidth="1"/>
    <col min="15361" max="15361" width="8.875" style="1" customWidth="1"/>
    <col min="15362" max="15362" width="17.375" style="1" customWidth="1"/>
    <col min="15363" max="15363" width="8.5" style="1" customWidth="1"/>
    <col min="15364" max="15364" width="10.75" style="1" customWidth="1"/>
    <col min="15365" max="15365" width="11" style="1" customWidth="1"/>
    <col min="15366" max="15366" width="10.375" style="1" customWidth="1"/>
    <col min="15367" max="15367" width="10.625" style="1" customWidth="1"/>
    <col min="15368" max="15368" width="11" style="1" customWidth="1"/>
    <col min="15369" max="15369" width="10.375" style="1" customWidth="1"/>
    <col min="15370" max="15370" width="10.5" style="1" customWidth="1"/>
    <col min="15371" max="15371" width="22.375" style="1" customWidth="1"/>
    <col min="15372" max="15615" width="9" style="1"/>
    <col min="15616" max="15616" width="5.25" style="1" customWidth="1"/>
    <col min="15617" max="15617" width="8.875" style="1" customWidth="1"/>
    <col min="15618" max="15618" width="17.375" style="1" customWidth="1"/>
    <col min="15619" max="15619" width="8.5" style="1" customWidth="1"/>
    <col min="15620" max="15620" width="10.75" style="1" customWidth="1"/>
    <col min="15621" max="15621" width="11" style="1" customWidth="1"/>
    <col min="15622" max="15622" width="10.375" style="1" customWidth="1"/>
    <col min="15623" max="15623" width="10.625" style="1" customWidth="1"/>
    <col min="15624" max="15624" width="11" style="1" customWidth="1"/>
    <col min="15625" max="15625" width="10.375" style="1" customWidth="1"/>
    <col min="15626" max="15626" width="10.5" style="1" customWidth="1"/>
    <col min="15627" max="15627" width="22.375" style="1" customWidth="1"/>
    <col min="15628" max="15871" width="9" style="1"/>
    <col min="15872" max="15872" width="5.25" style="1" customWidth="1"/>
    <col min="15873" max="15873" width="8.875" style="1" customWidth="1"/>
    <col min="15874" max="15874" width="17.375" style="1" customWidth="1"/>
    <col min="15875" max="15875" width="8.5" style="1" customWidth="1"/>
    <col min="15876" max="15876" width="10.75" style="1" customWidth="1"/>
    <col min="15877" max="15877" width="11" style="1" customWidth="1"/>
    <col min="15878" max="15878" width="10.375" style="1" customWidth="1"/>
    <col min="15879" max="15879" width="10.625" style="1" customWidth="1"/>
    <col min="15880" max="15880" width="11" style="1" customWidth="1"/>
    <col min="15881" max="15881" width="10.375" style="1" customWidth="1"/>
    <col min="15882" max="15882" width="10.5" style="1" customWidth="1"/>
    <col min="15883" max="15883" width="22.375" style="1" customWidth="1"/>
    <col min="15884" max="16127" width="9" style="1"/>
    <col min="16128" max="16128" width="5.25" style="1" customWidth="1"/>
    <col min="16129" max="16129" width="8.875" style="1" customWidth="1"/>
    <col min="16130" max="16130" width="17.375" style="1" customWidth="1"/>
    <col min="16131" max="16131" width="8.5" style="1" customWidth="1"/>
    <col min="16132" max="16132" width="10.75" style="1" customWidth="1"/>
    <col min="16133" max="16133" width="11" style="1" customWidth="1"/>
    <col min="16134" max="16134" width="10.375" style="1" customWidth="1"/>
    <col min="16135" max="16135" width="10.625" style="1" customWidth="1"/>
    <col min="16136" max="16136" width="11" style="1" customWidth="1"/>
    <col min="16137" max="16137" width="10.375" style="1" customWidth="1"/>
    <col min="16138" max="16138" width="10.5" style="1" customWidth="1"/>
    <col min="16139" max="16139" width="22.375" style="1" customWidth="1"/>
    <col min="16140" max="16384" width="9" style="1"/>
  </cols>
  <sheetData>
    <row r="3" ht="20.25" spans="1:1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3"/>
      <c r="B4" s="3"/>
      <c r="C4" s="3"/>
      <c r="D4" s="3"/>
      <c r="E4" s="3"/>
      <c r="F4" s="3"/>
      <c r="G4" s="3"/>
      <c r="H4" s="3"/>
      <c r="I4" s="3"/>
      <c r="K4" s="28"/>
    </row>
    <row r="5" ht="15" customHeight="1" spans="2:10">
      <c r="B5" s="3"/>
      <c r="C5" s="3"/>
      <c r="D5" s="3"/>
      <c r="E5" s="3"/>
      <c r="F5" s="3"/>
      <c r="G5" s="3"/>
      <c r="H5" s="3"/>
      <c r="I5" s="3"/>
      <c r="J5" s="1" t="s">
        <v>36</v>
      </c>
    </row>
    <row r="6" ht="26.25" customHeight="1" spans="1:11">
      <c r="A6" s="4" t="s">
        <v>37</v>
      </c>
      <c r="B6" s="4" t="s">
        <v>38</v>
      </c>
      <c r="C6" s="4" t="s">
        <v>39</v>
      </c>
      <c r="D6" s="5" t="s">
        <v>40</v>
      </c>
      <c r="E6" s="4" t="s">
        <v>41</v>
      </c>
      <c r="F6" s="4" t="s">
        <v>42</v>
      </c>
      <c r="G6" s="4" t="s">
        <v>43</v>
      </c>
      <c r="H6" s="6" t="s">
        <v>44</v>
      </c>
      <c r="I6" s="5" t="s">
        <v>45</v>
      </c>
      <c r="J6" s="6" t="s">
        <v>46</v>
      </c>
      <c r="K6" s="4" t="s">
        <v>47</v>
      </c>
    </row>
    <row r="7" ht="15" customHeight="1" spans="1:11">
      <c r="A7" s="7">
        <v>1</v>
      </c>
      <c r="B7" s="8" t="s">
        <v>48</v>
      </c>
      <c r="C7" s="9" t="s">
        <v>49</v>
      </c>
      <c r="D7" s="10">
        <v>665</v>
      </c>
      <c r="E7" s="11">
        <v>29800</v>
      </c>
      <c r="F7" s="11">
        <v>1200</v>
      </c>
      <c r="G7" s="11"/>
      <c r="H7" s="12">
        <f t="shared" ref="H7:H33" si="0">ROUND(D7*E7/10000,2)</f>
        <v>1981.7</v>
      </c>
      <c r="I7" s="29">
        <f t="shared" ref="I7:I33" si="1">ROUND(D7*F7/10000,2)</f>
        <v>79.8</v>
      </c>
      <c r="J7" s="30">
        <f>SUM(H7:I7)</f>
        <v>2061.5</v>
      </c>
      <c r="K7" s="31"/>
    </row>
    <row r="8" ht="15" customHeight="1" spans="1:11">
      <c r="A8" s="13"/>
      <c r="B8" s="14"/>
      <c r="C8" s="9" t="s">
        <v>50</v>
      </c>
      <c r="D8" s="10">
        <v>31</v>
      </c>
      <c r="E8" s="11">
        <v>29800</v>
      </c>
      <c r="F8" s="11">
        <v>1200</v>
      </c>
      <c r="G8" s="11"/>
      <c r="H8" s="12">
        <f t="shared" si="0"/>
        <v>92.38</v>
      </c>
      <c r="I8" s="29">
        <f t="shared" si="1"/>
        <v>3.72</v>
      </c>
      <c r="J8" s="30">
        <f t="shared" ref="J8:J33" si="2">SUM(H8:I8)</f>
        <v>96.1</v>
      </c>
      <c r="K8" s="31"/>
    </row>
    <row r="9" ht="15" customHeight="1" spans="1:11">
      <c r="A9" s="13"/>
      <c r="B9" s="14"/>
      <c r="C9" s="9" t="s">
        <v>51</v>
      </c>
      <c r="D9" s="10">
        <v>926</v>
      </c>
      <c r="E9" s="11">
        <v>28000</v>
      </c>
      <c r="F9" s="11">
        <v>1200</v>
      </c>
      <c r="G9" s="11"/>
      <c r="H9" s="12">
        <f t="shared" si="0"/>
        <v>2592.8</v>
      </c>
      <c r="I9" s="29">
        <f t="shared" si="1"/>
        <v>111.12</v>
      </c>
      <c r="J9" s="30">
        <f t="shared" si="2"/>
        <v>2703.92</v>
      </c>
      <c r="K9" s="31"/>
    </row>
    <row r="10" ht="15" customHeight="1" spans="1:11">
      <c r="A10" s="15"/>
      <c r="B10" s="16"/>
      <c r="C10" s="9" t="s">
        <v>52</v>
      </c>
      <c r="D10" s="10">
        <v>7</v>
      </c>
      <c r="E10" s="11">
        <v>28000</v>
      </c>
      <c r="F10" s="11">
        <v>1200</v>
      </c>
      <c r="G10" s="11"/>
      <c r="H10" s="12">
        <f t="shared" si="0"/>
        <v>19.6</v>
      </c>
      <c r="I10" s="29">
        <f t="shared" si="1"/>
        <v>0.84</v>
      </c>
      <c r="J10" s="30">
        <f t="shared" si="2"/>
        <v>20.44</v>
      </c>
      <c r="K10" s="31"/>
    </row>
    <row r="11" ht="15" customHeight="1" spans="1:11">
      <c r="A11" s="7">
        <v>2</v>
      </c>
      <c r="B11" s="8" t="s">
        <v>53</v>
      </c>
      <c r="C11" s="9" t="s">
        <v>49</v>
      </c>
      <c r="D11" s="10">
        <v>698</v>
      </c>
      <c r="E11" s="11">
        <v>35000</v>
      </c>
      <c r="F11" s="11">
        <v>1500</v>
      </c>
      <c r="G11" s="11"/>
      <c r="H11" s="12">
        <f t="shared" si="0"/>
        <v>2443</v>
      </c>
      <c r="I11" s="29">
        <f t="shared" si="1"/>
        <v>104.7</v>
      </c>
      <c r="J11" s="30">
        <f t="shared" si="2"/>
        <v>2547.7</v>
      </c>
      <c r="K11" s="32"/>
    </row>
    <row r="12" ht="15" customHeight="1" spans="1:11">
      <c r="A12" s="13"/>
      <c r="B12" s="14"/>
      <c r="C12" s="9" t="s">
        <v>50</v>
      </c>
      <c r="D12" s="10">
        <v>40</v>
      </c>
      <c r="E12" s="11">
        <v>35000</v>
      </c>
      <c r="F12" s="11">
        <v>1500</v>
      </c>
      <c r="G12" s="11"/>
      <c r="H12" s="12">
        <f t="shared" si="0"/>
        <v>140</v>
      </c>
      <c r="I12" s="29">
        <f t="shared" si="1"/>
        <v>6</v>
      </c>
      <c r="J12" s="30">
        <f t="shared" si="2"/>
        <v>146</v>
      </c>
      <c r="K12" s="33"/>
    </row>
    <row r="13" ht="15" customHeight="1" spans="1:11">
      <c r="A13" s="13"/>
      <c r="B13" s="14"/>
      <c r="C13" s="9" t="s">
        <v>54</v>
      </c>
      <c r="D13" s="10">
        <v>389</v>
      </c>
      <c r="E13" s="11">
        <v>32500</v>
      </c>
      <c r="F13" s="11">
        <v>1500</v>
      </c>
      <c r="G13" s="11"/>
      <c r="H13" s="12">
        <f t="shared" si="0"/>
        <v>1264.25</v>
      </c>
      <c r="I13" s="29">
        <f t="shared" si="1"/>
        <v>58.35</v>
      </c>
      <c r="J13" s="30">
        <f t="shared" si="2"/>
        <v>1322.6</v>
      </c>
      <c r="K13" s="33"/>
    </row>
    <row r="14" ht="15" customHeight="1" spans="1:11">
      <c r="A14" s="13"/>
      <c r="B14" s="14"/>
      <c r="C14" s="9" t="s">
        <v>51</v>
      </c>
      <c r="D14" s="10">
        <v>982</v>
      </c>
      <c r="E14" s="11">
        <v>29800</v>
      </c>
      <c r="F14" s="11">
        <v>1500</v>
      </c>
      <c r="G14" s="11"/>
      <c r="H14" s="12">
        <f t="shared" si="0"/>
        <v>2926.36</v>
      </c>
      <c r="I14" s="29">
        <f t="shared" si="1"/>
        <v>147.3</v>
      </c>
      <c r="J14" s="30">
        <f t="shared" si="2"/>
        <v>3073.66</v>
      </c>
      <c r="K14" s="33"/>
    </row>
    <row r="15" ht="15" customHeight="1" spans="1:11">
      <c r="A15" s="15"/>
      <c r="B15" s="16"/>
      <c r="C15" s="9" t="s">
        <v>52</v>
      </c>
      <c r="D15" s="10">
        <v>54</v>
      </c>
      <c r="E15" s="11">
        <v>29800</v>
      </c>
      <c r="F15" s="11">
        <v>1500</v>
      </c>
      <c r="G15" s="11"/>
      <c r="H15" s="12">
        <f t="shared" si="0"/>
        <v>160.92</v>
      </c>
      <c r="I15" s="29">
        <f t="shared" si="1"/>
        <v>8.1</v>
      </c>
      <c r="J15" s="30">
        <f t="shared" si="2"/>
        <v>169.02</v>
      </c>
      <c r="K15" s="31"/>
    </row>
    <row r="16" ht="15" customHeight="1" spans="1:11">
      <c r="A16" s="7">
        <v>3</v>
      </c>
      <c r="B16" s="8" t="s">
        <v>55</v>
      </c>
      <c r="C16" s="9" t="s">
        <v>49</v>
      </c>
      <c r="D16" s="10">
        <v>513</v>
      </c>
      <c r="E16" s="11">
        <v>35000</v>
      </c>
      <c r="F16" s="11">
        <v>1500</v>
      </c>
      <c r="G16" s="11"/>
      <c r="H16" s="12">
        <f t="shared" si="0"/>
        <v>1795.5</v>
      </c>
      <c r="I16" s="29">
        <f t="shared" si="1"/>
        <v>76.95</v>
      </c>
      <c r="J16" s="30">
        <f t="shared" si="2"/>
        <v>1872.45</v>
      </c>
      <c r="K16" s="31"/>
    </row>
    <row r="17" ht="15" customHeight="1" spans="1:11">
      <c r="A17" s="13"/>
      <c r="B17" s="14"/>
      <c r="C17" s="9" t="s">
        <v>50</v>
      </c>
      <c r="D17" s="10">
        <v>5</v>
      </c>
      <c r="E17" s="11">
        <v>35000</v>
      </c>
      <c r="F17" s="11">
        <v>1500</v>
      </c>
      <c r="G17" s="11"/>
      <c r="H17" s="12">
        <f t="shared" si="0"/>
        <v>17.5</v>
      </c>
      <c r="I17" s="29">
        <f t="shared" si="1"/>
        <v>0.75</v>
      </c>
      <c r="J17" s="30">
        <f t="shared" si="2"/>
        <v>18.25</v>
      </c>
      <c r="K17" s="31"/>
    </row>
    <row r="18" ht="15" customHeight="1" spans="1:11">
      <c r="A18" s="13"/>
      <c r="B18" s="14"/>
      <c r="C18" s="9" t="s">
        <v>54</v>
      </c>
      <c r="D18" s="10">
        <v>309</v>
      </c>
      <c r="E18" s="11">
        <v>32500</v>
      </c>
      <c r="F18" s="11">
        <v>1500</v>
      </c>
      <c r="G18" s="11"/>
      <c r="H18" s="12">
        <f t="shared" si="0"/>
        <v>1004.25</v>
      </c>
      <c r="I18" s="29">
        <f t="shared" si="1"/>
        <v>46.35</v>
      </c>
      <c r="J18" s="30">
        <f t="shared" si="2"/>
        <v>1050.6</v>
      </c>
      <c r="K18" s="31"/>
    </row>
    <row r="19" ht="15" customHeight="1" spans="1:11">
      <c r="A19" s="13"/>
      <c r="B19" s="14"/>
      <c r="C19" s="9" t="s">
        <v>56</v>
      </c>
      <c r="D19" s="10">
        <v>61</v>
      </c>
      <c r="E19" s="11">
        <v>39800</v>
      </c>
      <c r="F19" s="11">
        <v>1500</v>
      </c>
      <c r="G19" s="11"/>
      <c r="H19" s="12">
        <f t="shared" si="0"/>
        <v>242.78</v>
      </c>
      <c r="I19" s="29">
        <f t="shared" si="1"/>
        <v>9.15</v>
      </c>
      <c r="J19" s="30">
        <f t="shared" si="2"/>
        <v>251.93</v>
      </c>
      <c r="K19" s="31"/>
    </row>
    <row r="20" ht="15" customHeight="1" spans="1:11">
      <c r="A20" s="13"/>
      <c r="B20" s="14"/>
      <c r="C20" s="9" t="s">
        <v>51</v>
      </c>
      <c r="D20" s="10">
        <v>1147</v>
      </c>
      <c r="E20" s="11">
        <v>29800</v>
      </c>
      <c r="F20" s="11">
        <v>1500</v>
      </c>
      <c r="G20" s="11"/>
      <c r="H20" s="12">
        <f t="shared" si="0"/>
        <v>3418.06</v>
      </c>
      <c r="I20" s="29">
        <f t="shared" si="1"/>
        <v>172.05</v>
      </c>
      <c r="J20" s="30">
        <f t="shared" si="2"/>
        <v>3590.11</v>
      </c>
      <c r="K20" s="31"/>
    </row>
    <row r="21" ht="15" customHeight="1" spans="1:11">
      <c r="A21" s="13"/>
      <c r="B21" s="14"/>
      <c r="C21" s="9" t="s">
        <v>52</v>
      </c>
      <c r="D21" s="10">
        <v>102</v>
      </c>
      <c r="E21" s="11">
        <v>43800</v>
      </c>
      <c r="F21" s="11">
        <v>1500</v>
      </c>
      <c r="G21" s="11"/>
      <c r="H21" s="12">
        <f t="shared" si="0"/>
        <v>446.76</v>
      </c>
      <c r="I21" s="29">
        <f t="shared" si="1"/>
        <v>15.3</v>
      </c>
      <c r="J21" s="30">
        <f t="shared" si="2"/>
        <v>462.06</v>
      </c>
      <c r="K21" s="31"/>
    </row>
    <row r="22" ht="15" customHeight="1" spans="1:11">
      <c r="A22" s="13"/>
      <c r="B22" s="14"/>
      <c r="C22" s="9" t="s">
        <v>57</v>
      </c>
      <c r="D22" s="10">
        <v>65</v>
      </c>
      <c r="E22" s="11">
        <v>35000</v>
      </c>
      <c r="F22" s="11">
        <v>1500</v>
      </c>
      <c r="G22" s="11"/>
      <c r="H22" s="12">
        <f t="shared" si="0"/>
        <v>227.5</v>
      </c>
      <c r="I22" s="29">
        <f t="shared" si="1"/>
        <v>9.75</v>
      </c>
      <c r="J22" s="30">
        <f t="shared" si="2"/>
        <v>237.25</v>
      </c>
      <c r="K22" s="31"/>
    </row>
    <row r="23" ht="15" customHeight="1" spans="1:11">
      <c r="A23" s="13"/>
      <c r="B23" s="14"/>
      <c r="C23" s="9" t="s">
        <v>58</v>
      </c>
      <c r="D23" s="10">
        <v>1045</v>
      </c>
      <c r="E23" s="11">
        <v>29800</v>
      </c>
      <c r="F23" s="11">
        <v>1500</v>
      </c>
      <c r="G23" s="11"/>
      <c r="H23" s="12">
        <f t="shared" si="0"/>
        <v>3114.1</v>
      </c>
      <c r="I23" s="29">
        <f t="shared" si="1"/>
        <v>156.75</v>
      </c>
      <c r="J23" s="30">
        <f t="shared" si="2"/>
        <v>3270.85</v>
      </c>
      <c r="K23" s="31"/>
    </row>
    <row r="24" spans="1:11">
      <c r="A24" s="15"/>
      <c r="B24" s="16"/>
      <c r="C24" s="9" t="s">
        <v>59</v>
      </c>
      <c r="D24" s="10">
        <v>268</v>
      </c>
      <c r="E24" s="11">
        <v>32500</v>
      </c>
      <c r="F24" s="11">
        <v>1500</v>
      </c>
      <c r="G24" s="11"/>
      <c r="H24" s="12">
        <f t="shared" si="0"/>
        <v>871</v>
      </c>
      <c r="I24" s="29">
        <f t="shared" si="1"/>
        <v>40.2</v>
      </c>
      <c r="J24" s="30">
        <f t="shared" si="2"/>
        <v>911.2</v>
      </c>
      <c r="K24" s="31"/>
    </row>
    <row r="25" customHeight="1" spans="1:11">
      <c r="A25" s="7">
        <v>4</v>
      </c>
      <c r="B25" s="17" t="s">
        <v>60</v>
      </c>
      <c r="C25" s="9" t="s">
        <v>49</v>
      </c>
      <c r="D25" s="11">
        <v>700</v>
      </c>
      <c r="E25" s="11">
        <v>35000</v>
      </c>
      <c r="F25" s="11">
        <v>1500</v>
      </c>
      <c r="G25" s="11"/>
      <c r="H25" s="12">
        <f t="shared" si="0"/>
        <v>2450</v>
      </c>
      <c r="I25" s="29">
        <f t="shared" si="1"/>
        <v>105</v>
      </c>
      <c r="J25" s="30">
        <f t="shared" si="2"/>
        <v>2555</v>
      </c>
      <c r="K25" s="31"/>
    </row>
    <row r="26" spans="1:11">
      <c r="A26" s="13"/>
      <c r="B26" s="18"/>
      <c r="C26" s="9" t="s">
        <v>50</v>
      </c>
      <c r="D26" s="11">
        <v>150</v>
      </c>
      <c r="E26" s="11">
        <v>35000</v>
      </c>
      <c r="F26" s="11">
        <v>1500</v>
      </c>
      <c r="G26" s="11"/>
      <c r="H26" s="12">
        <f t="shared" si="0"/>
        <v>525</v>
      </c>
      <c r="I26" s="29">
        <f t="shared" si="1"/>
        <v>22.5</v>
      </c>
      <c r="J26" s="30">
        <f t="shared" si="2"/>
        <v>547.5</v>
      </c>
      <c r="K26" s="31"/>
    </row>
    <row r="27" spans="1:11">
      <c r="A27" s="13"/>
      <c r="B27" s="18"/>
      <c r="C27" s="9" t="s">
        <v>54</v>
      </c>
      <c r="D27" s="11">
        <v>350</v>
      </c>
      <c r="E27" s="10">
        <v>32500</v>
      </c>
      <c r="F27" s="11">
        <v>1500</v>
      </c>
      <c r="G27" s="11"/>
      <c r="H27" s="12">
        <f t="shared" si="0"/>
        <v>1137.5</v>
      </c>
      <c r="I27" s="29">
        <f t="shared" si="1"/>
        <v>52.5</v>
      </c>
      <c r="J27" s="30">
        <f t="shared" si="2"/>
        <v>1190</v>
      </c>
      <c r="K27" s="31"/>
    </row>
    <row r="28" spans="1:11">
      <c r="A28" s="13"/>
      <c r="B28" s="18"/>
      <c r="C28" s="9" t="s">
        <v>56</v>
      </c>
      <c r="D28" s="11">
        <v>60</v>
      </c>
      <c r="E28" s="10">
        <v>39800</v>
      </c>
      <c r="F28" s="11">
        <v>1500</v>
      </c>
      <c r="G28" s="11"/>
      <c r="H28" s="12">
        <f t="shared" si="0"/>
        <v>238.8</v>
      </c>
      <c r="I28" s="29">
        <f t="shared" si="1"/>
        <v>9</v>
      </c>
      <c r="J28" s="30">
        <f t="shared" si="2"/>
        <v>247.8</v>
      </c>
      <c r="K28" s="31"/>
    </row>
    <row r="29" spans="1:11">
      <c r="A29" s="13"/>
      <c r="B29" s="18"/>
      <c r="C29" s="9" t="s">
        <v>51</v>
      </c>
      <c r="D29" s="11">
        <v>1200</v>
      </c>
      <c r="E29" s="11">
        <v>32500</v>
      </c>
      <c r="F29" s="11">
        <v>1500</v>
      </c>
      <c r="G29" s="11"/>
      <c r="H29" s="12">
        <f t="shared" si="0"/>
        <v>3900</v>
      </c>
      <c r="I29" s="29">
        <f t="shared" si="1"/>
        <v>180</v>
      </c>
      <c r="J29" s="30">
        <f t="shared" si="2"/>
        <v>4080</v>
      </c>
      <c r="K29" s="31"/>
    </row>
    <row r="30" spans="1:11">
      <c r="A30" s="13"/>
      <c r="B30" s="18"/>
      <c r="C30" s="9" t="s">
        <v>52</v>
      </c>
      <c r="D30" s="11">
        <v>140</v>
      </c>
      <c r="E30" s="11">
        <v>43800</v>
      </c>
      <c r="F30" s="11">
        <v>1500</v>
      </c>
      <c r="G30" s="11"/>
      <c r="H30" s="12">
        <f t="shared" si="0"/>
        <v>613.2</v>
      </c>
      <c r="I30" s="29">
        <f t="shared" si="1"/>
        <v>21</v>
      </c>
      <c r="J30" s="30">
        <f t="shared" si="2"/>
        <v>634.2</v>
      </c>
      <c r="K30" s="31"/>
    </row>
    <row r="31" spans="1:11">
      <c r="A31" s="13"/>
      <c r="B31" s="18"/>
      <c r="C31" s="9" t="s">
        <v>57</v>
      </c>
      <c r="D31" s="11">
        <v>60</v>
      </c>
      <c r="E31" s="11">
        <v>35000</v>
      </c>
      <c r="F31" s="11">
        <v>1500</v>
      </c>
      <c r="G31" s="11"/>
      <c r="H31" s="12">
        <f t="shared" si="0"/>
        <v>210</v>
      </c>
      <c r="I31" s="29">
        <f t="shared" si="1"/>
        <v>9</v>
      </c>
      <c r="J31" s="30">
        <f t="shared" si="2"/>
        <v>219</v>
      </c>
      <c r="K31" s="31"/>
    </row>
    <row r="32" spans="1:11">
      <c r="A32" s="13"/>
      <c r="B32" s="18"/>
      <c r="C32" s="9" t="s">
        <v>58</v>
      </c>
      <c r="D32" s="11">
        <f>1740-300</f>
        <v>1440</v>
      </c>
      <c r="E32" s="11">
        <v>29800</v>
      </c>
      <c r="F32" s="11">
        <v>1500</v>
      </c>
      <c r="G32" s="11"/>
      <c r="H32" s="12">
        <f t="shared" si="0"/>
        <v>4291.2</v>
      </c>
      <c r="I32" s="29">
        <f t="shared" si="1"/>
        <v>216</v>
      </c>
      <c r="J32" s="30">
        <f t="shared" si="2"/>
        <v>4507.2</v>
      </c>
      <c r="K32" s="31"/>
    </row>
    <row r="33" spans="1:11">
      <c r="A33" s="15"/>
      <c r="B33" s="19"/>
      <c r="C33" s="9" t="s">
        <v>59</v>
      </c>
      <c r="D33" s="11">
        <v>300</v>
      </c>
      <c r="E33" s="11">
        <v>32500</v>
      </c>
      <c r="F33" s="11">
        <v>1500</v>
      </c>
      <c r="G33" s="11"/>
      <c r="H33" s="12">
        <f t="shared" si="0"/>
        <v>975</v>
      </c>
      <c r="I33" s="29">
        <f t="shared" si="1"/>
        <v>45</v>
      </c>
      <c r="J33" s="30">
        <f t="shared" si="2"/>
        <v>1020</v>
      </c>
      <c r="K33" s="31"/>
    </row>
    <row r="34" spans="1:11">
      <c r="A34" s="4"/>
      <c r="B34" s="20" t="s">
        <v>61</v>
      </c>
      <c r="C34" s="21"/>
      <c r="D34" s="22">
        <f>SUM(D7:D33)</f>
        <v>11707</v>
      </c>
      <c r="E34" s="22"/>
      <c r="F34" s="22"/>
      <c r="G34" s="22"/>
      <c r="H34" s="23">
        <f>SUM(H7:H33)</f>
        <v>37099.16</v>
      </c>
      <c r="I34" s="23">
        <f>SUM(I7:I33)</f>
        <v>1707.18</v>
      </c>
      <c r="J34" s="23">
        <f>SUM(J7:J33)</f>
        <v>38806.34</v>
      </c>
      <c r="K34" s="34"/>
    </row>
    <row r="35" spans="1:11">
      <c r="A35" s="4">
        <v>5</v>
      </c>
      <c r="B35" s="24" t="s">
        <v>62</v>
      </c>
      <c r="C35" s="25"/>
      <c r="D35" s="11">
        <v>25</v>
      </c>
      <c r="E35" s="11"/>
      <c r="F35" s="11"/>
      <c r="G35" s="11"/>
      <c r="H35" s="12"/>
      <c r="I35" s="29"/>
      <c r="J35" s="30">
        <v>40</v>
      </c>
      <c r="K35" s="34"/>
    </row>
    <row r="36" spans="1:11">
      <c r="A36" s="9"/>
      <c r="B36" s="20" t="s">
        <v>63</v>
      </c>
      <c r="C36" s="21"/>
      <c r="D36" s="22">
        <f>D34</f>
        <v>11707</v>
      </c>
      <c r="E36" s="26"/>
      <c r="F36" s="26"/>
      <c r="G36" s="26"/>
      <c r="H36" s="27">
        <f>H34*0.95</f>
        <v>35244.202</v>
      </c>
      <c r="I36" s="35">
        <f>SUM(I34:I35)</f>
        <v>1707.18</v>
      </c>
      <c r="J36" s="27">
        <f>H36+I36</f>
        <v>36951.382</v>
      </c>
      <c r="K36" s="9" t="s">
        <v>14</v>
      </c>
    </row>
  </sheetData>
  <mergeCells count="13">
    <mergeCell ref="A3:K3"/>
    <mergeCell ref="B34:C34"/>
    <mergeCell ref="B35:C35"/>
    <mergeCell ref="B36:C36"/>
    <mergeCell ref="A7:A10"/>
    <mergeCell ref="A11:A15"/>
    <mergeCell ref="A16:A24"/>
    <mergeCell ref="A25:A33"/>
    <mergeCell ref="B7:B10"/>
    <mergeCell ref="B11:B15"/>
    <mergeCell ref="B16:B24"/>
    <mergeCell ref="B25:B33"/>
    <mergeCell ref="K11:K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支出预算表</vt:lpstr>
      <vt:lpstr>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Administrator</cp:lastModifiedBy>
  <dcterms:created xsi:type="dcterms:W3CDTF">2014-02-23T03:01:00Z</dcterms:created>
  <cp:lastPrinted>2023-11-14T02:17:00Z</cp:lastPrinted>
  <dcterms:modified xsi:type="dcterms:W3CDTF">2024-11-26T03:21:28Z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842E44713B5044A8BEB95E4A173B2C1E_12</vt:lpwstr>
  </property>
  <property fmtid="{D5CDD505-2E9C-101B-9397-08002B2CF9AE}" pid="3" name="KSOProductBuildVer">
    <vt:lpwstr>2052-12.1.0.18912</vt:lpwstr>
  </property>
</Properties>
</file>